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G\Documents\ModelloLA\LA2021\"/>
    </mc:Choice>
  </mc:AlternateContent>
  <xr:revisionPtr revIDLastSave="0" documentId="13_ncr:1_{4A770A82-4844-4745-969C-EBCEE5C7FBDF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Modello LA" sheetId="5" r:id="rId1"/>
    <sheet name="Allegato 3.a" sheetId="11" r:id="rId2"/>
    <sheet name="Allegato 3.b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_______________Irc05">#REF!</definedName>
    <definedName name="_______________Irc05">#REF!</definedName>
    <definedName name="______________Irc05">#REF!</definedName>
    <definedName name="____________Irc05">#REF!</definedName>
    <definedName name="___________Irc05">#REF!</definedName>
    <definedName name="__________Irc05">#REF!</definedName>
    <definedName name="_________Irc05">#REF!</definedName>
    <definedName name="________Irc05">#REF!</definedName>
    <definedName name="_______Irc05">#REF!</definedName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_xlnm._FilterDatabase">NA()</definedName>
    <definedName name="__xlnm.Print_Area_6">"$#RIF!.$B$1:$D$404"</definedName>
    <definedName name="__xlnm.Print_Titles_6">"$#RIF!.$A$1:$AMF$3"</definedName>
    <definedName name="_1_Excel_BuiltIn_Print_Area_4_1_1">'[1]Confronto con I Trimestre 2007'!#REF!</definedName>
    <definedName name="_10_Excel_BuiltIn_Print_Area_5_1_1">'[2]Confronto con IV Trimestre 2007'!#REF!</definedName>
    <definedName name="_15Excel_BuiltIn_Print_Area_4_1_1">'[2]Confronto con I Trimestre 2007'!#REF!</definedName>
    <definedName name="_1New_CE___Riepilogo_in_riga_con_periodo_1_1">#REF!</definedName>
    <definedName name="_2_Excel_BuiltIn_Print_Area_4_1_1">'[3]Confronto con I Trimestre 2007'!#REF!</definedName>
    <definedName name="_2_Excel_BuiltIn_Print_Area_5_1_1">'[1]Confronto con IV Trimestre 2007'!#REF!</definedName>
    <definedName name="_20Excel_BuiltIn_Print_Area_5_1_1">'[2]Confronto con IV Trimestre 2007'!#REF!</definedName>
    <definedName name="_3Excel_BuiltIn_Print_Area_4_1_1">'[1]Confronto con I Trimestre 2007'!#REF!</definedName>
    <definedName name="_4_Excel_BuiltIn_Print_Area_5_1_1">'[3]Confronto con IV Trimestre 2007'!#REF!</definedName>
    <definedName name="_4Excel_BuiltIn_Print_Area_5_1_1">'[1]Confronto con IV Trimestre 2007'!#REF!</definedName>
    <definedName name="_5_Excel_BuiltIn_Print_Area_4_1_1">'[2]Confronto con I Trimestre 2007'!#REF!</definedName>
    <definedName name="_6Excel_BuiltIn_Print_Area_4_1_1">'[3]Confronto con I Trimestre 2007'!#REF!</definedName>
    <definedName name="_8Excel_BuiltIn_Print_Area_5_1_1">'[3]Confronto con IV Trimestre 2007'!#REF!</definedName>
    <definedName name="_D74493">#REF!</definedName>
    <definedName name="_DCF2">#REF!</definedName>
    <definedName name="_xlnm._FilterDatabase">Analisi [4]CE!$5:$392</definedName>
    <definedName name="_Irc05">#REF!</definedName>
    <definedName name="a">'[5]TABELLE CALCOLO'!$CW$5:$CW$25</definedName>
    <definedName name="a_8">'[6]TABELLE CALCOLO'!$CW$5:$CW$25</definedName>
    <definedName name="A_FK_31c">[7]VALORI!$C$45</definedName>
    <definedName name="A_infantile">'[8]TABELLE CALCOLO'!$CW$5:$CW$25</definedName>
    <definedName name="A_infantile_8">'[6]TABELLE CALCOLO'!$CW$5:$CW$25</definedName>
    <definedName name="A_infantile_pesi">'[8]TABELLE CALCOLO'!$CU$5:$CU$25</definedName>
    <definedName name="A_infantile_pesi_8">'[6]TABELLE CALCOLO'!$CU$5:$CU$25</definedName>
    <definedName name="A_KF_1">[8]VALORI!$C$13</definedName>
    <definedName name="A_KF_1_8">[6]VALORI!$C$13</definedName>
    <definedName name="A_KF_10">[8]VALORI!$C$14</definedName>
    <definedName name="A_KF_10_8">[6]VALORI!$C$14</definedName>
    <definedName name="A_KF_11">[8]VALORI!$C$15</definedName>
    <definedName name="A_KF_11_8">[6]VALORI!$C$15</definedName>
    <definedName name="A_KF_12">[8]VALORI!$C$16</definedName>
    <definedName name="A_KF_12_8">[6]VALORI!$C$16</definedName>
    <definedName name="A_KF_2">[8]VALORI!$C$20</definedName>
    <definedName name="A_KF_2_8">[6]VALORI!$C$20</definedName>
    <definedName name="A_KF_21">[8]VALORI!$C$21</definedName>
    <definedName name="A_KF_21_8">[6]VALORI!$C$21</definedName>
    <definedName name="A_KF_22">[8]VALORI!$C$25</definedName>
    <definedName name="A_KF_22_8">[6]VALORI!$C$25</definedName>
    <definedName name="A_KF_220">[8]VALORI!$C$26</definedName>
    <definedName name="A_KF_220_8">[6]VALORI!$C$26</definedName>
    <definedName name="A_KF_221">[8]VALORI!$C$30</definedName>
    <definedName name="A_KF_221_8">[6]VALORI!$C$30</definedName>
    <definedName name="A_KF_2211">[8]VALORI!$C$29</definedName>
    <definedName name="A_KF_2211_8">[6]VALORI!$C$29</definedName>
    <definedName name="A_KF_222">[8]VALORI!$C$32</definedName>
    <definedName name="A_KF_222_8">[6]VALORI!$C$32</definedName>
    <definedName name="A_KF_223">[8]VALORI!$C$31</definedName>
    <definedName name="A_KF_223_8">[6]VALORI!$C$31</definedName>
    <definedName name="A_KF_224">[8]VALORI!$C$33</definedName>
    <definedName name="A_KF_224_8">[6]VALORI!$C$33</definedName>
    <definedName name="A_KF_23">[8]VALORI!$C$22</definedName>
    <definedName name="A_KF_23_8">[6]VALORI!$C$22</definedName>
    <definedName name="A_KF_23C">[8]VALORI!$C$24</definedName>
    <definedName name="A_KF_23C_8">[6]VALORI!$C$24</definedName>
    <definedName name="A_KF_24">[8]VALORI!$C$35</definedName>
    <definedName name="A_KF_24_8">[6]VALORI!$C$35</definedName>
    <definedName name="A_KF_2411">[8]VALORI!$C$34</definedName>
    <definedName name="A_KF_2411_8">[6]VALORI!$C$34</definedName>
    <definedName name="A_KF_25">[8]VALORI!$C$36</definedName>
    <definedName name="A_KF_25_8">[6]VALORI!$C$36</definedName>
    <definedName name="A_KF_26">[8]VALORI!$C$37</definedName>
    <definedName name="A_KF_26_8">[6]VALORI!$C$37</definedName>
    <definedName name="A_KF_26C">[8]VALORI!$C$39</definedName>
    <definedName name="A_KF_26C_8">[6]VALORI!$C$39</definedName>
    <definedName name="A_KF_31">[8]VALORI!$C$43</definedName>
    <definedName name="A_KF_31_8">[6]VALORI!$C$43</definedName>
    <definedName name="A_KF_31C">[8]VALORI!$C$45</definedName>
    <definedName name="A_KF_31C_8">[6]VALORI!$C$45</definedName>
    <definedName name="A_KF_32">[8]VALORI!$C$47</definedName>
    <definedName name="A_KF_32_8">[6]VALORI!$C$47</definedName>
    <definedName name="A_KF_320">[8]VALORI!$C$48</definedName>
    <definedName name="A_KF_320_8">[6]VALORI!$C$48</definedName>
    <definedName name="A_KF_321">[8]VALORI!$C$49</definedName>
    <definedName name="A_KF_321_8">[6]VALORI!$C$49</definedName>
    <definedName name="A_KF_3211">[8]VALORI!$C$52</definedName>
    <definedName name="A_KF_3211_8">[6]VALORI!$C$52</definedName>
    <definedName name="A_KF_3212">[8]VALORI!$C$55</definedName>
    <definedName name="A_KF_3212_8">[6]VALORI!$C$55</definedName>
    <definedName name="A_KF_3213">[8]VALORI!$C$58</definedName>
    <definedName name="A_KF_3213_8">[6]VALORI!$C$58</definedName>
    <definedName name="A_KF_32C1">[8]VALORI!$C$51</definedName>
    <definedName name="A_KF_32C1_8">[6]VALORI!$C$51</definedName>
    <definedName name="A_KF_32C2">[8]VALORI!$C$54</definedName>
    <definedName name="A_KF_32C2_8">[6]VALORI!$C$54</definedName>
    <definedName name="A_KF_32C3">[8]VALORI!$C$57</definedName>
    <definedName name="A_KF_32C3_8">[6]VALORI!$C$57</definedName>
    <definedName name="A_KF_F_pop_25_44_F">[8]VALORI!$C$81</definedName>
    <definedName name="A_KF_F_pop_25_44_F_8">[6]VALORI!$C$81</definedName>
    <definedName name="a_ks_224">[7]VALORI!$C$33</definedName>
    <definedName name="A_Perc_farma">'[8]TABELLE CALCOLO'!$FA$5:$FA$25</definedName>
    <definedName name="A_Perc_farma_8">'[6]TABELLE CALCOLO'!$FA$5:$FA$25</definedName>
    <definedName name="A_perinatale">'[8]TABELLE CALCOLO'!$CV$5:$CV$25</definedName>
    <definedName name="A_perinatale_8">'[6]TABELLE CALCOLO'!$CV$5:$CV$25</definedName>
    <definedName name="A_perinatale_pesi">'[8]TABELLE CALCOLO'!$CT$5:$CT$25</definedName>
    <definedName name="A_perinatale_pesi_8">'[6]TABELLE CALCOLO'!$CT$5:$CT$25</definedName>
    <definedName name="A_pop_0_14">'[8]TABELLE CALCOLO'!$F$5:$F$25</definedName>
    <definedName name="A_pop_0_14_8">'[6]TABELLE CALCOLO'!$F$5:$F$25</definedName>
    <definedName name="A_pop_superf">'[8]TABELLE CALCOLO'!$Q$5:$Q$25</definedName>
    <definedName name="A_pop_superf_8">'[6]TABELLE CALCOLO'!$Q$5:$Q$25</definedName>
    <definedName name="A_pop_TOT">'[8]TABELLE CALCOLO'!$K$5:$K$25</definedName>
    <definedName name="A_pop_TOT_8">'[6]TABELLE CALCOLO'!$K$5:$K$25</definedName>
    <definedName name="A_popDip">'[8]TABELLE CALCOLO'!$CF$5:$CF$25</definedName>
    <definedName name="A_popDip_8">'[6]TABELLE CALCOLO'!$CF$5:$CF$25</definedName>
    <definedName name="A_popDist">'[8]TABELLE CALCOLO'!$BB$5:$BB$25</definedName>
    <definedName name="A_popDist_8">'[6]TABELLE CALCOLO'!$BB$5:$BB$25</definedName>
    <definedName name="A_popfarma">'[8]TABELLE CALCOLO'!$M$5:$M$25</definedName>
    <definedName name="A_popfarma_8">'[6]TABELLE CALCOLO'!$M$5:$M$25</definedName>
    <definedName name="A_poposped">'[8]TABELLE CALCOLO'!$B$5:$B$25</definedName>
    <definedName name="A_poposped_8">'[6]TABELLE CALCOLO'!$B$5:$B$25</definedName>
    <definedName name="A_poposped_abb">'[8]TABELLE CALCOLO'!$D$5:$D$25</definedName>
    <definedName name="A_poposped_abb_8">'[6]TABELLE CALCOLO'!$D$5:$D$25</definedName>
    <definedName name="A_poposped_over65">'[8]TABELLE CALCOLO'!$C$5:$C$25</definedName>
    <definedName name="A_poposped_over65_8">'[6]TABELLE CALCOLO'!$C$5:$C$25</definedName>
    <definedName name="A_popriab">'[8]TABELLE CALCOLO'!$BV$5:$BV$25</definedName>
    <definedName name="A_popriab_8">'[6]TABELLE CALCOLO'!$BV$5:$BV$25</definedName>
    <definedName name="A_popSalM">'[8]TABELLE CALCOLO'!$BL$5:$BL$25</definedName>
    <definedName name="A_popSalM_8">'[6]TABELLE CALCOLO'!$BL$5:$BL$25</definedName>
    <definedName name="A_popspec">'[8]TABELLE CALCOLO'!$O$5:$O$25</definedName>
    <definedName name="A_popspec_8">'[6]TABELLE CALCOLO'!$O$5:$O$25</definedName>
    <definedName name="A_VAL_2">[9]VALORI!#REF!</definedName>
    <definedName name="A_VAL_2_1">[10]VALORI!#REF!</definedName>
    <definedName name="A_VAL_2_1_1">NA()</definedName>
    <definedName name="A_VAL_2_1_2">NA()</definedName>
    <definedName name="A_VAL_2_1_3">#N/A</definedName>
    <definedName name="A_VAL_2_1_4">[11]VALORI!#REF!</definedName>
    <definedName name="A_VAL_2_2">[12]VALORI!#REF!</definedName>
    <definedName name="A_VAL_2_2_1">NA()</definedName>
    <definedName name="A_VAL_2_2_2">NA()</definedName>
    <definedName name="A_VAL_2_2_3">#N/A</definedName>
    <definedName name="A_VAL_2_2_4">[11]VALORI!#REF!</definedName>
    <definedName name="A_VAL_2_3">NA()</definedName>
    <definedName name="A_VAL_2_4">NA()</definedName>
    <definedName name="A_VAL_2_5">NA()</definedName>
    <definedName name="A_VAL_2_6">[11]VALORI!#REF!</definedName>
    <definedName name="A_VAL_2_8">[13]VALORI!#REF!</definedName>
    <definedName name="A_VAL_3">[8]VALORI!$C$8</definedName>
    <definedName name="A_VAL_3_8">[6]VALORI!$C$8</definedName>
    <definedName name="A_VAL_4">[8]VALORI!$C$9</definedName>
    <definedName name="A_VAL_4_8">[6]VALORI!$C$9</definedName>
    <definedName name="A_VAL_5">[8]VALORI!$C$10</definedName>
    <definedName name="A_VAL_5_8">[6]VALORI!$C$10</definedName>
    <definedName name="a3req">[14]VALORI!$C$29</definedName>
    <definedName name="aa">[15]VALORI!#REF!</definedName>
    <definedName name="aaaa">'[2]Confronto con I Trimestre 2007'!#REF!</definedName>
    <definedName name="aaaaaaaaa">'[16]Confronto con I Trimestre 2007'!#REF!</definedName>
    <definedName name="aaaaaaaaaaa">#REF!</definedName>
    <definedName name="aaaaaaaaaaaaaa">[17]!aaaaaaaaaaaaaa</definedName>
    <definedName name="aaaaaaaaaaaaaaa">[15]VALORI!#REF!</definedName>
    <definedName name="Aalsl">#REF!</definedName>
    <definedName name="Aalslslsas">#REF!</definedName>
    <definedName name="Acqmagg">#REF!</definedName>
    <definedName name="Acqmin">#REF!</definedName>
    <definedName name="AdIrcss00">'[18]Quadro tendenziale 28-6-2005'!#REF!</definedName>
    <definedName name="AdIrcss01">'[18]Quadro tendenziale 28-6-2005'!#REF!</definedName>
    <definedName name="AdIrcss02">'[18]Quadro tendenziale 28-6-2005'!#REF!</definedName>
    <definedName name="AdIrcss03">'[18]Quadro tendenziale 28-6-2005'!#REF!</definedName>
    <definedName name="AdIrcss04">'[18]Quadro tendenziale 28-6-2005'!#REF!</definedName>
    <definedName name="AdIrcss05">'[18]Quadro tendenziale 28-6-2005'!#REF!</definedName>
    <definedName name="AdIrcss06">'[18]Quadro tendenziale 28-6-2005'!#REF!</definedName>
    <definedName name="AdIrcss07">'[18]Quadro tendenziale 28-6-2005'!#REF!</definedName>
    <definedName name="AF">#REF!</definedName>
    <definedName name="agg">[19]appoggio2!$C$1:$C$122</definedName>
    <definedName name="AGGREGATI">[20]appoggio!$H$3:$H$84</definedName>
    <definedName name="Aggregato_new">[20]appoggio!$B$3:$B$66</definedName>
    <definedName name="AggregatoCE">[20]appoggio!$A$2:$A$61</definedName>
    <definedName name="All">#REF!</definedName>
    <definedName name="Allegato">[21]Foglio1!#REF!</definedName>
    <definedName name="ALLEGATO_DESCR">#REF!</definedName>
    <definedName name="ALLEGATO_NUM">#REF!</definedName>
    <definedName name="Allegato_tipo">#REF!</definedName>
    <definedName name="Altre_Informaz">#REF!</definedName>
    <definedName name="Altri_fondi">#REF!</definedName>
    <definedName name="Amort">[22]FixAss!$C$25:$AR$25</definedName>
    <definedName name="ana_drg">#REF!</definedName>
    <definedName name="ANAL_PATR">[23]AN_PATR!$A$3:$N$59</definedName>
    <definedName name="Analisi_Racc.">#REF!</definedName>
    <definedName name="Andamenti">#REF!</definedName>
    <definedName name="appog">'[24]pvt_CE_2013-2015'!$O$4:$O$10</definedName>
    <definedName name="Aprile_2002">#REF!</definedName>
    <definedName name="Aprile_2002_1">#REF!</definedName>
    <definedName name="Aprile_2002_1_1">"#REF!"</definedName>
    <definedName name="Aprile_2002_1_2">"#REF!"</definedName>
    <definedName name="Aprile_2002_1_3">#N/A</definedName>
    <definedName name="Aprile_2002_1_4">#REF!</definedName>
    <definedName name="Aprile_2002_2">#REF!</definedName>
    <definedName name="Aprile_2002_2_1">"#REF!"</definedName>
    <definedName name="Aprile_2002_2_2">"#REF!"</definedName>
    <definedName name="Aprile_2002_2_3">#N/A</definedName>
    <definedName name="Aprile_2002_2_4">#REF!</definedName>
    <definedName name="Aprile_2002_3">#REF!</definedName>
    <definedName name="Aprile_2002_4">"#REF!"</definedName>
    <definedName name="Aprile_2002_5">"#REF!"</definedName>
    <definedName name="Aprile_2002_6">#REF!</definedName>
    <definedName name="Aprile_2002_8">#REF!</definedName>
    <definedName name="ARAER">[14]VALORI!$C$26</definedName>
    <definedName name="Area_DB">#REF!</definedName>
    <definedName name="_xlnm.Print_Area" localSheetId="1">'Allegato 3.a'!$A$1:$M$121</definedName>
    <definedName name="_xlnm.Print_Area" localSheetId="2">'Allegato 3.b'!$A$1:$C$50</definedName>
    <definedName name="_xlnm.Print_Area" localSheetId="0">'Modello LA'!$A$1:$R$121</definedName>
    <definedName name="_xlnm.Print_Area">#REF!</definedName>
    <definedName name="areastampa">#REF!</definedName>
    <definedName name="ASDA">#REF!</definedName>
    <definedName name="ASS">#REF!</definedName>
    <definedName name="ASSUNZIONI_CE">#REF!</definedName>
    <definedName name="ASSUNZIONISP">#REF!</definedName>
    <definedName name="ATTIVO">#REF!</definedName>
    <definedName name="ATTIVO_CIRCOLANTE">#REF!</definedName>
    <definedName name="Attualizz">#REF!</definedName>
    <definedName name="azienda">[20]aziende!$A$1:$A$20</definedName>
    <definedName name="Azienda3">#REF!</definedName>
    <definedName name="Aziende">[25]Dati!$A$4:$H$36</definedName>
    <definedName name="azzx">#REF!</definedName>
    <definedName name="b">[7]VALORI!$C$30</definedName>
    <definedName name="B_VAL_2">[9]VALORI!#REF!</definedName>
    <definedName name="B_VAL_2_1">[10]VALORI!#REF!</definedName>
    <definedName name="B_VAL_2_1_1">NA()</definedName>
    <definedName name="B_VAL_2_1_2">NA()</definedName>
    <definedName name="B_VAL_2_1_3">#N/A</definedName>
    <definedName name="B_VAL_2_1_4">[11]VALORI!#REF!</definedName>
    <definedName name="B_VAL_2_2">[12]VALORI!#REF!</definedName>
    <definedName name="B_VAL_2_2_1">NA()</definedName>
    <definedName name="B_VAL_2_2_2">NA()</definedName>
    <definedName name="B_VAL_2_2_3">#N/A</definedName>
    <definedName name="B_VAL_2_2_4">[11]VALORI!#REF!</definedName>
    <definedName name="B_VAL_2_3">NA()</definedName>
    <definedName name="B_VAL_2_4">NA()</definedName>
    <definedName name="B_VAL_2_5">NA()</definedName>
    <definedName name="B_VAL_2_6">[11]VALORI!#REF!</definedName>
    <definedName name="B_VAL_2_8">[13]VALORI!#REF!</definedName>
    <definedName name="BaseDati">[15]Input!#REF!</definedName>
    <definedName name="bbb">#REF!</definedName>
    <definedName name="bbbbb">#REF!</definedName>
    <definedName name="BLPB1" hidden="1">[26]Bloomberg!#REF!</definedName>
    <definedName name="BO">#REF!</definedName>
    <definedName name="Cap_Soc.">#REF!</definedName>
    <definedName name="CapexInt">[22]FixAss!$C$22:$AR$22</definedName>
    <definedName name="CapexSh">[22]FixAss!$C$38:$AR$38</definedName>
    <definedName name="CapexT">[22]FixAss!$C$6:$AR$6</definedName>
    <definedName name="Capitale_circolante">#REF!</definedName>
    <definedName name="capitoli">#REF!</definedName>
    <definedName name="ce">#REF!</definedName>
    <definedName name="CE___Riepilogo_in_riga">#REF!</definedName>
    <definedName name="CE___Riepilogo_in_riga_1">#REF!</definedName>
    <definedName name="CE___Riepilogo_in_riga_1_1">"#REF!"</definedName>
    <definedName name="CE___Riepilogo_in_riga_1_2">"#REF!"</definedName>
    <definedName name="CE___Riepilogo_in_riga_1_3">#N/A</definedName>
    <definedName name="CE___Riepilogo_in_riga_1_4">#REF!</definedName>
    <definedName name="CE___Riepilogo_in_riga_2">#REF!</definedName>
    <definedName name="CE___Riepilogo_in_riga_2_1">"#REF!"</definedName>
    <definedName name="CE___Riepilogo_in_riga_2_2">"#REF!"</definedName>
    <definedName name="CE___Riepilogo_in_riga_2_3">#N/A</definedName>
    <definedName name="CE___Riepilogo_in_riga_2_4">#REF!</definedName>
    <definedName name="CE___Riepilogo_in_riga_3">#REF!</definedName>
    <definedName name="CE___Riepilogo_in_riga_4">"#REF!"</definedName>
    <definedName name="CE___Riepilogo_in_riga_5">"#REF!"</definedName>
    <definedName name="CE___Riepilogo_in_riga_6">#REF!</definedName>
    <definedName name="CE___Riepilogo_in_riga_8">#REF!</definedName>
    <definedName name="CE___Riepilogo_in_riga_con_periodo">#REF!</definedName>
    <definedName name="CE_CEE">#REF!</definedName>
    <definedName name="ces_res">[27]Convalida!$A$1:$A$2</definedName>
    <definedName name="cod_aziende">[19]ap.Aziende!$D$2:$D$21</definedName>
    <definedName name="CodCE">[25]Dati!$B$50:$B$451</definedName>
    <definedName name="CodCEbis">[28]Dati!$B$50:$B$451</definedName>
    <definedName name="Codice_Azienda">[29]Dati!$A$4:$A$34</definedName>
    <definedName name="CodiceAz">[25]Dati!$A$4:$A$36</definedName>
    <definedName name="Codici">[15]TB!#REF!</definedName>
    <definedName name="CODICI_MDC">[30]Tabelle!$H$91:$H$116</definedName>
    <definedName name="CODICI_MDC_8">#REF!</definedName>
    <definedName name="CodiciCE">[29]Dati!$B$46:$B$182</definedName>
    <definedName name="CodT">[25]Dati!$B$41:$B$46</definedName>
    <definedName name="coeff">[31]ABC!#REF!</definedName>
    <definedName name="coeffpa">#REF!</definedName>
    <definedName name="ConfrontoFusione">#REF!</definedName>
    <definedName name="Consuntivo2007">#REF!</definedName>
    <definedName name="Conti">[15]Input!#REF!</definedName>
    <definedName name="Conto_Econ.In_dollari">'[32]Income statement'!#REF!</definedName>
    <definedName name="conv">#REF!</definedName>
    <definedName name="COP">#REF!</definedName>
    <definedName name="COPERTINA">#REF!</definedName>
    <definedName name="Costidiretti">#REF!</definedName>
    <definedName name="crgt">[33]Dati!$A$4:$A$36</definedName>
    <definedName name="d">#REF!</definedName>
    <definedName name="DAF">#REF!</definedName>
    <definedName name="Data_det">#REF!</definedName>
    <definedName name="_xlnm.Database">#REF!</definedName>
    <definedName name="DataDet">[21]Foglio1!#REF!</definedName>
    <definedName name="Dati">[15]Input!#REF!</definedName>
    <definedName name="DCF">#REF!</definedName>
    <definedName name="DDD">[14]VALORI!$C$13</definedName>
    <definedName name="decrasing">[32]Assumptions!#REF!</definedName>
    <definedName name="Deprec">[22]FixAss!$C$9:$AR$9</definedName>
    <definedName name="Dett_Partecip">#REF!</definedName>
    <definedName name="dettaglio_crediti">'[15]0'!$D$131,'[15]0'!$D$122,'[15]0'!$D$100,'[15]0'!$D$94,'[15]0'!$D$92,'[15]0'!$D$42,'[15]0'!$D$14,'[15]0'!$D$10,'[15]0'!$D$7</definedName>
    <definedName name="DisposalInt">[22]FixAss!$C$29:$AR$29</definedName>
    <definedName name="DisposalSh">[22]FixAss!$C$42:$AR$42</definedName>
    <definedName name="DisposalT">[22]FixAss!$C$13:$AR$13</definedName>
    <definedName name="dklfh">[34]Assumptions!#REF!</definedName>
    <definedName name="DOMANDE_2007">#REF!</definedName>
    <definedName name="dqwd">'[14]TABELLE CALCOLO'!$FA$5:$FA$25</definedName>
    <definedName name="ds">[35]ABC!#REF!</definedName>
    <definedName name="è">#REF!</definedName>
    <definedName name="EBIT">#REF!</definedName>
    <definedName name="EBITDA">#REF!</definedName>
    <definedName name="EBT">#REF!</definedName>
    <definedName name="edizione97">#REF!</definedName>
    <definedName name="eee">#REF!</definedName>
    <definedName name="elenco">[36]elenco!$D$2:$D$482</definedName>
    <definedName name="Elenco_Conti">#REF!</definedName>
    <definedName name="erf">#REF!</definedName>
    <definedName name="erwer">[37]Foglio1!#REF!</definedName>
    <definedName name="EURO">#REF!</definedName>
    <definedName name="Excel_BuiltIn__FilterDatabase_4">'[38]Bil. ver.'!#REF!</definedName>
    <definedName name="Excel_BuiltIn__FilterDatabase_4_1">NA()</definedName>
    <definedName name="Excel_BuiltIn__FilterDatabase_4_2">'[38]Bil. ver.'!#REF!</definedName>
    <definedName name="Excel_BuiltIn__FilterDatabase_4_3">#N/A</definedName>
    <definedName name="Excel_BuiltIn__FilterDatabase_4_4">'[38]Bil. ver.'!#REF!</definedName>
    <definedName name="Excel_BuiltIn__FilterDatabase_5">'[39]Bil. ver.'!#REF!</definedName>
    <definedName name="Excel_BuiltIn__FilterDatabase_6">'[40]SP CONSUNTIVO 2012'!#REF!</definedName>
    <definedName name="Excel_BuiltIn__FilterDatabase_7">'[40]Bil. ver.'!#REF!</definedName>
    <definedName name="Excel_BuiltIn__FilterDatabase_9">'[41]Bil. ver.'!#REF!</definedName>
    <definedName name="Excel_BuiltIn_Print_Area_1_1">#REF!</definedName>
    <definedName name="Excel_BuiltIn_Print_Area_1_1_1">#REF!</definedName>
    <definedName name="Excel_BuiltIn_Print_Area_4_1">#REF!</definedName>
    <definedName name="Excel_BuiltIn_Print_Area_5_1">#REF!</definedName>
    <definedName name="farm2009">#REF!</definedName>
    <definedName name="FASF">#REF!</definedName>
    <definedName name="FCA">'[42]Free Cash Flow'!#REF!</definedName>
    <definedName name="FCF">'[42]Conto economico'!#REF!</definedName>
    <definedName name="FDFS">[14]VALORI!$C$20</definedName>
    <definedName name="Febbraio_2002">#REF!</definedName>
    <definedName name="Febbraio_2002_1">#REF!</definedName>
    <definedName name="Febbraio_2002_1_1">"#REF!"</definedName>
    <definedName name="Febbraio_2002_1_2">"#REF!"</definedName>
    <definedName name="Febbraio_2002_1_3">#N/A</definedName>
    <definedName name="Febbraio_2002_1_4">#REF!</definedName>
    <definedName name="Febbraio_2002_2">#REF!</definedName>
    <definedName name="Febbraio_2002_2_1">"#REF!"</definedName>
    <definedName name="Febbraio_2002_2_2">"#REF!"</definedName>
    <definedName name="Febbraio_2002_2_3">#N/A</definedName>
    <definedName name="Febbraio_2002_2_4">#REF!</definedName>
    <definedName name="Febbraio_2002_3">#REF!</definedName>
    <definedName name="Febbraio_2002_4">"#REF!"</definedName>
    <definedName name="Febbraio_2002_5">"#REF!"</definedName>
    <definedName name="Febbraio_2002_6">#REF!</definedName>
    <definedName name="Febbraio_2002_8">#REF!</definedName>
    <definedName name="ff">[43]Input!#REF!</definedName>
    <definedName name="fff">#REF!</definedName>
    <definedName name="FGD">[14]VALORI!$C$15</definedName>
    <definedName name="Firma">[21]Foglio1!#REF!</definedName>
    <definedName name="Fixed">[32]Assumptions!#REF!</definedName>
    <definedName name="FlussoC2003___Totale_quantita">#REF!</definedName>
    <definedName name="FlussoC2003___Totale_quantita_1">#REF!</definedName>
    <definedName name="FlussoC2003___Totale_quantita_1_1">"#REF!"</definedName>
    <definedName name="FlussoC2003___Totale_quantita_1_2">"#REF!"</definedName>
    <definedName name="FlussoC2003___Totale_quantita_1_3">#N/A</definedName>
    <definedName name="FlussoC2003___Totale_quantita_1_4">#REF!</definedName>
    <definedName name="FlussoC2003___Totale_quantita_2">#REF!</definedName>
    <definedName name="FlussoC2003___Totale_quantita_2_1">"#REF!"</definedName>
    <definedName name="FlussoC2003___Totale_quantita_2_2">"#REF!"</definedName>
    <definedName name="FlussoC2003___Totale_quantita_2_3">#N/A</definedName>
    <definedName name="FlussoC2003___Totale_quantita_2_4">#REF!</definedName>
    <definedName name="FlussoC2003___Totale_quantita_3">#REF!</definedName>
    <definedName name="FlussoC2003___Totale_quantita_4">"#REF!"</definedName>
    <definedName name="FlussoC2003___Totale_quantita_5">"#REF!"</definedName>
    <definedName name="FlussoC2003___Totale_quantita_6">#REF!</definedName>
    <definedName name="FlussoC2003___Totale_quantita_8">#REF!</definedName>
    <definedName name="FS">#REF!</definedName>
    <definedName name="funzionied98">#REF!</definedName>
    <definedName name="Fusincorp">#REF!</definedName>
    <definedName name="Fusione">#REF!</definedName>
    <definedName name="G">#REF!</definedName>
    <definedName name="ga">[44]Dati!$B$41:$B$46</definedName>
    <definedName name="gas">#REF!</definedName>
    <definedName name="GDGD">[14]VALORI!$C$16</definedName>
    <definedName name="ghj">#REF!</definedName>
    <definedName name="giovanni">[45]appoggio2!$C$2:$C$124</definedName>
    <definedName name="GOTO_Clienti_e_Fornitori">#REF!</definedName>
    <definedName name="GOTO_Conto_Economico">#REF!</definedName>
    <definedName name="GOTO_Control_Panel">#REF!</definedName>
    <definedName name="GOTO_Costi_di_funzionamento">#REF!</definedName>
    <definedName name="GOTO_Costidiretti_WIP_Magazzino">#REF!</definedName>
    <definedName name="GOTO_Interessi_e_Tasse">#REF!</definedName>
    <definedName name="GOTO_Investimenti_Cespiti">#REF!</definedName>
    <definedName name="GOTO_Margini">#REF!</definedName>
    <definedName name="GOTO_Ore_Materiale">#REF!</definedName>
    <definedName name="GOTO_Personale">#REF!</definedName>
    <definedName name="GOTO_Rendiconto_Finanziario">#REF!</definedName>
    <definedName name="GOTO_Stato_Patrimoniale">#REF!</definedName>
    <definedName name="GOTO_Vendite">#REF!</definedName>
    <definedName name="GrValoreProduzione">[35]ABC!#REF!</definedName>
    <definedName name="H_1">[42]Menù!#REF!</definedName>
    <definedName name="H_2">[42]Menù!#REF!</definedName>
    <definedName name="H_3">[42]Menù!#REF!</definedName>
    <definedName name="HELP">[42]Menù!#REF!</definedName>
    <definedName name="hiu" hidden="1">{#N/A,#N/A,FALSE,"Indice"}</definedName>
    <definedName name="IDDet">[21]Foglio1!#REF!</definedName>
    <definedName name="IMMOBILIZZAZIONI">#REF!</definedName>
    <definedName name="In_dollari">'[32]Income statement'!#REF!</definedName>
    <definedName name="incr04">#REF!</definedName>
    <definedName name="incr05">#REF!</definedName>
    <definedName name="IncTax">[22]WorkCap!$C$72:$AR$72</definedName>
    <definedName name="IND">#REF!</definedName>
    <definedName name="INDICATORI____Tassi_di_sviluppo">#REF!</definedName>
    <definedName name="INDICATORI_DI_REDDITIVITA">#REF!</definedName>
    <definedName name="INDICATORI_ECONOMICI">#REF!</definedName>
    <definedName name="input_DG">#REF!</definedName>
    <definedName name="INT">#REF!</definedName>
    <definedName name="InvChg">[46]Newco!#REF!</definedName>
    <definedName name="InvFinal">[47]WorkCap!$C$16:$AR$16</definedName>
    <definedName name="io" hidden="1">{#N/A,#N/A,FALSE,"Indice"}</definedName>
    <definedName name="iou" hidden="1">{#N/A,#N/A,FALSE,"B3";#N/A,#N/A,FALSE,"B2";#N/A,#N/A,FALSE,"B1"}</definedName>
    <definedName name="irappu04">#REF!</definedName>
    <definedName name="irappu04_1">#REF!</definedName>
    <definedName name="irappu04_1_1">"#REF!"</definedName>
    <definedName name="irappu04_1_2">"#REF!"</definedName>
    <definedName name="irappu04_1_3">#N/A</definedName>
    <definedName name="irappu04_1_4">#REF!</definedName>
    <definedName name="irappu04_2">#REF!</definedName>
    <definedName name="irappu04_2_1">"#REF!"</definedName>
    <definedName name="irappu04_2_2">"#REF!"</definedName>
    <definedName name="irappu04_2_3">#N/A</definedName>
    <definedName name="irappu04_2_4">#REF!</definedName>
    <definedName name="irappu04_3">#REF!</definedName>
    <definedName name="irappu04_4">"#REF!"</definedName>
    <definedName name="irappu04_5">"#REF!"</definedName>
    <definedName name="irappu04_6">#REF!</definedName>
    <definedName name="irappu04_8">#REF!</definedName>
    <definedName name="J">#REF!</definedName>
    <definedName name="jh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L">#REF!</definedName>
    <definedName name="li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hidden="1">{#N/A,#N/A,FALSE,"Indice"}</definedName>
    <definedName name="lo" hidden="1">{#N/A,#N/A,FALSE,"B3";#N/A,#N/A,FALSE,"B2";#N/A,#N/A,FALSE,"B1"}</definedName>
    <definedName name="ly" hidden="1">{#N/A,#N/A,FALSE,"B1";#N/A,#N/A,FALSE,"B2";#N/A,#N/A,FALSE,"B3";#N/A,#N/A,FALSE,"A4";#N/A,#N/A,FALSE,"A3";#N/A,#N/A,FALSE,"A2";#N/A,#N/A,FALSE,"A1";#N/A,#N/A,FALSE,"Indice"}</definedName>
    <definedName name="Maggio_2002">#REF!</definedName>
    <definedName name="Maggio_2002_1">#REF!</definedName>
    <definedName name="Maggio_2002_1_1">"#REF!"</definedName>
    <definedName name="Maggio_2002_1_2">"#REF!"</definedName>
    <definedName name="Maggio_2002_1_3">#N/A</definedName>
    <definedName name="Maggio_2002_1_4">#REF!</definedName>
    <definedName name="Maggio_2002_2">#REF!</definedName>
    <definedName name="Maggio_2002_2_1">"#REF!"</definedName>
    <definedName name="Maggio_2002_2_2">"#REF!"</definedName>
    <definedName name="Maggio_2002_2_3">#N/A</definedName>
    <definedName name="Maggio_2002_2_4">#REF!</definedName>
    <definedName name="Maggio_2002_3">#REF!</definedName>
    <definedName name="Maggio_2002_4">"#REF!"</definedName>
    <definedName name="Maggio_2002_5">"#REF!"</definedName>
    <definedName name="Maggio_2002_6">#REF!</definedName>
    <definedName name="Maggio_2002_8">#REF!</definedName>
    <definedName name="Marzo_2002">#REF!</definedName>
    <definedName name="Marzo_2002_1">#REF!</definedName>
    <definedName name="Marzo_2002_1_1">"#REF!"</definedName>
    <definedName name="Marzo_2002_1_2">"#REF!"</definedName>
    <definedName name="Marzo_2002_1_3">#N/A</definedName>
    <definedName name="Marzo_2002_1_4">#REF!</definedName>
    <definedName name="Marzo_2002_2">#REF!</definedName>
    <definedName name="Marzo_2002_2_1">"#REF!"</definedName>
    <definedName name="Marzo_2002_2_2">"#REF!"</definedName>
    <definedName name="Marzo_2002_2_3">#N/A</definedName>
    <definedName name="Marzo_2002_2_4">#REF!</definedName>
    <definedName name="Marzo_2002_3">#REF!</definedName>
    <definedName name="Marzo_2002_4">"#REF!"</definedName>
    <definedName name="Marzo_2002_5">"#REF!"</definedName>
    <definedName name="Marzo_2002_6">#REF!</definedName>
    <definedName name="Marzo_2002_8">#REF!</definedName>
    <definedName name="MATT" hidden="1">{#N/A,#N/A,TRUE,"Main Issues";#N/A,#N/A,TRUE,"Income statement ($)"}</definedName>
    <definedName name="mil">#REF!</definedName>
    <definedName name="min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n" hidden="1">{#N/A,#N/A,FALSE,"Indice"}</definedName>
    <definedName name="mobilità">[19]appoggio2!$H$2:$H$3</definedName>
    <definedName name="MODCE">#NAME?</definedName>
    <definedName name="MODCE_1">NA()</definedName>
    <definedName name="moi" hidden="1">{#N/A,#N/A,FALSE,"A4";#N/A,#N/A,FALSE,"A3";#N/A,#N/A,FALSE,"A2";#N/A,#N/A,FALSE,"A1"}</definedName>
    <definedName name="MULTIPLI">#REF!</definedName>
    <definedName name="muy" hidden="1">{#N/A,#N/A,FALSE,"B3";#N/A,#N/A,FALSE,"B2";#N/A,#N/A,FALSE,"B1"}</definedName>
    <definedName name="New_CE___Riepilogo_in_riga_con_periodo">#REF!</definedName>
    <definedName name="New_CE___Riepilogo_in_riga_con_periodo_1">"#REF!"</definedName>
    <definedName name="New_CE___Riepilogo_in_riga_con_periodo_2">"#REF!"</definedName>
    <definedName name="New_CE___Riepilogo_in_riga_con_periodo_3">"#REF!"</definedName>
    <definedName name="New_CE___Riepilogo_in_riga_con_periodo_4">#REF!</definedName>
    <definedName name="New_CE___Riepilogo_in_riga_con_periodo_6">"$#RIF!.$A$3:$D$404"</definedName>
    <definedName name="New_CE___Riepilogo_in_riga_con_periodo_8">#REF!</definedName>
    <definedName name="New_SP___Riepilogo_in_riga_con_periodo">#REF!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ome_percorso">[23]Master!$C$3</definedName>
    <definedName name="NomeTabella">"Dummy"</definedName>
    <definedName name="nuovo">#REF!</definedName>
    <definedName name="ò">#REF!</definedName>
    <definedName name="obiettivo">[48]base!$A$2:$A$21</definedName>
    <definedName name="ok" hidden="1">{#N/A,#N/A,FALSE,"B3";#N/A,#N/A,FALSE,"B2";#N/A,#N/A,FALSE,"B1"}</definedName>
    <definedName name="OPA">#REF!</definedName>
    <definedName name="OpEx">[46]Newco!$E$30:$AN$30</definedName>
    <definedName name="P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'[49]parametri progr'!$I$20</definedName>
    <definedName name="padAcqBen06">'[49]parametri progr'!$J$20</definedName>
    <definedName name="padAcqBen07">'[49]parametri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'[49]parametri progr'!$I$11</definedName>
    <definedName name="padmedgen06">'[49]parametri progr'!$J$11</definedName>
    <definedName name="padmedgen07">'[49]parametri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AMETRI">'[50]Parametri stipendiali'!$A$6:$T$80</definedName>
    <definedName name="partsardegna">'[51]Quadro macro'!$C$14</definedName>
    <definedName name="partsicilia">'[51]Quadro macro'!$C$13</definedName>
    <definedName name="PASSIVO">#REF!</definedName>
    <definedName name="PAT">'[42]Conto economico'!#REF!</definedName>
    <definedName name="PayFinal">[22]WorkCap!$C$46:$AR$46</definedName>
    <definedName name="PERSONALE">#REF!</definedName>
    <definedName name="PFI">'[42]Conto economico'!#REF!</definedName>
    <definedName name="piln07">#NAME?</definedName>
    <definedName name="pilt05">#NAME?</definedName>
    <definedName name="pilt06">#NAME?</definedName>
    <definedName name="pilt07">#NAME?</definedName>
    <definedName name="pilt08">'[52]Quadro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ppo" hidden="1">{#N/A,#N/A,FALSE,"Indice"}</definedName>
    <definedName name="pippo2">[45]appoggio2!$C$2:$C$124</definedName>
    <definedName name="pippo3">[53]appoggio2!$N$2:$N$124</definedName>
    <definedName name="pop_0">#REF!</definedName>
    <definedName name="pop_0_1">#REF!</definedName>
    <definedName name="pop_0_1_1">"#REF!"</definedName>
    <definedName name="pop_0_1_2">"#REF!"</definedName>
    <definedName name="pop_0_1_3">#N/A</definedName>
    <definedName name="pop_0_1_4">#REF!</definedName>
    <definedName name="pop_0_2">#REF!</definedName>
    <definedName name="pop_0_2_1">"#REF!"</definedName>
    <definedName name="pop_0_2_2">"#REF!"</definedName>
    <definedName name="pop_0_2_3">#N/A</definedName>
    <definedName name="pop_0_2_4">#REF!</definedName>
    <definedName name="pop_0_3">#REF!</definedName>
    <definedName name="pop_0_4">"#REF!"</definedName>
    <definedName name="pop_0_5">"#REF!"</definedName>
    <definedName name="pop_0_6">#REF!</definedName>
    <definedName name="pop_0_8">#REF!</definedName>
    <definedName name="pop_1_4">#REF!</definedName>
    <definedName name="pop_1_4_1">#REF!</definedName>
    <definedName name="pop_1_4_1_1">"#REF!"</definedName>
    <definedName name="pop_1_4_1_2">"#REF!"</definedName>
    <definedName name="pop_1_4_1_3">#N/A</definedName>
    <definedName name="pop_1_4_1_4">#REF!</definedName>
    <definedName name="pop_1_4_2">#REF!</definedName>
    <definedName name="pop_1_4_2_1">"#REF!"</definedName>
    <definedName name="pop_1_4_2_2">"#REF!"</definedName>
    <definedName name="pop_1_4_2_3">#N/A</definedName>
    <definedName name="pop_1_4_2_4">#REF!</definedName>
    <definedName name="pop_1_4_3">#REF!</definedName>
    <definedName name="pop_1_4_4">"#REF!"</definedName>
    <definedName name="pop_1_4_5">"#REF!"</definedName>
    <definedName name="pop_1_4_6">#REF!</definedName>
    <definedName name="pop_1_4_8">#REF!</definedName>
    <definedName name="pop_15_24">#REF!</definedName>
    <definedName name="pop_15_24_1">#REF!</definedName>
    <definedName name="pop_15_24_1_1">"#REF!"</definedName>
    <definedName name="pop_15_24_1_2">"#REF!"</definedName>
    <definedName name="pop_15_24_1_3">#N/A</definedName>
    <definedName name="pop_15_24_1_4">#REF!</definedName>
    <definedName name="pop_15_24_2">#REF!</definedName>
    <definedName name="pop_15_24_2_1">"#REF!"</definedName>
    <definedName name="pop_15_24_2_2">"#REF!"</definedName>
    <definedName name="pop_15_24_2_3">#N/A</definedName>
    <definedName name="pop_15_24_2_4">#REF!</definedName>
    <definedName name="pop_15_24_3">#REF!</definedName>
    <definedName name="pop_15_24_4">"#REF!"</definedName>
    <definedName name="pop_15_24_5">"#REF!"</definedName>
    <definedName name="pop_15_24_6">#REF!</definedName>
    <definedName name="pop_15_24_8">#REF!</definedName>
    <definedName name="pop_15_24_F">#REF!</definedName>
    <definedName name="pop_15_24_F_1">#REF!</definedName>
    <definedName name="pop_15_24_F_1_1">"#REF!"</definedName>
    <definedName name="pop_15_24_F_1_2">"#REF!"</definedName>
    <definedName name="pop_15_24_F_1_3">#N/A</definedName>
    <definedName name="pop_15_24_F_1_4">#REF!</definedName>
    <definedName name="pop_15_24_F_2">#REF!</definedName>
    <definedName name="pop_15_24_F_2_1">"#REF!"</definedName>
    <definedName name="pop_15_24_F_2_2">"#REF!"</definedName>
    <definedName name="pop_15_24_F_2_3">#N/A</definedName>
    <definedName name="pop_15_24_F_2_4">#REF!</definedName>
    <definedName name="pop_15_24_F_3">#REF!</definedName>
    <definedName name="pop_15_24_F_4">"#REF!"</definedName>
    <definedName name="pop_15_24_F_5">"#REF!"</definedName>
    <definedName name="pop_15_24_F_6">#REF!</definedName>
    <definedName name="pop_15_24_F_8">#REF!</definedName>
    <definedName name="pop_15_24_M">#REF!</definedName>
    <definedName name="pop_15_24_M_1">#REF!</definedName>
    <definedName name="pop_15_24_M_1_1">"#REF!"</definedName>
    <definedName name="pop_15_24_M_1_2">"#REF!"</definedName>
    <definedName name="pop_15_24_M_1_3">#N/A</definedName>
    <definedName name="pop_15_24_M_1_4">#REF!</definedName>
    <definedName name="pop_15_24_M_2">#REF!</definedName>
    <definedName name="pop_15_24_M_2_1">"#REF!"</definedName>
    <definedName name="pop_15_24_M_2_2">"#REF!"</definedName>
    <definedName name="pop_15_24_M_2_3">#N/A</definedName>
    <definedName name="pop_15_24_M_2_4">#REF!</definedName>
    <definedName name="pop_15_24_M_3">#REF!</definedName>
    <definedName name="pop_15_24_M_4">"#REF!"</definedName>
    <definedName name="pop_15_24_M_5">"#REF!"</definedName>
    <definedName name="pop_15_24_M_6">#REF!</definedName>
    <definedName name="pop_15_24_M_8">#REF!</definedName>
    <definedName name="pop_25_44">#REF!</definedName>
    <definedName name="pop_25_44_1">#REF!</definedName>
    <definedName name="pop_25_44_1_1">"#REF!"</definedName>
    <definedName name="pop_25_44_1_2">"#REF!"</definedName>
    <definedName name="pop_25_44_1_3">#N/A</definedName>
    <definedName name="pop_25_44_1_4">#REF!</definedName>
    <definedName name="pop_25_44_2">#REF!</definedName>
    <definedName name="pop_25_44_2_1">"#REF!"</definedName>
    <definedName name="pop_25_44_2_2">"#REF!"</definedName>
    <definedName name="pop_25_44_2_3">#N/A</definedName>
    <definedName name="pop_25_44_2_4">#REF!</definedName>
    <definedName name="pop_25_44_3">#REF!</definedName>
    <definedName name="pop_25_44_4">"#REF!"</definedName>
    <definedName name="pop_25_44_5">"#REF!"</definedName>
    <definedName name="pop_25_44_6">#REF!</definedName>
    <definedName name="pop_25_44_8">#REF!</definedName>
    <definedName name="pop_25_44_F">#REF!</definedName>
    <definedName name="pop_25_44_F_1">#REF!</definedName>
    <definedName name="pop_25_44_F_1_1">"#REF!"</definedName>
    <definedName name="pop_25_44_F_1_2">"#REF!"</definedName>
    <definedName name="pop_25_44_F_1_3">#N/A</definedName>
    <definedName name="pop_25_44_F_1_4">#REF!</definedName>
    <definedName name="pop_25_44_F_2">#REF!</definedName>
    <definedName name="pop_25_44_F_2_1">"#REF!"</definedName>
    <definedName name="pop_25_44_F_2_2">"#REF!"</definedName>
    <definedName name="pop_25_44_F_2_3">#N/A</definedName>
    <definedName name="pop_25_44_F_2_4">#REF!</definedName>
    <definedName name="pop_25_44_F_3">#REF!</definedName>
    <definedName name="pop_25_44_F_4">"#REF!"</definedName>
    <definedName name="pop_25_44_F_5">"#REF!"</definedName>
    <definedName name="pop_25_44_F_6">#REF!</definedName>
    <definedName name="pop_25_44_F_8">#REF!</definedName>
    <definedName name="pop_25_44_f1">#REF!</definedName>
    <definedName name="pop_25_44_M">#REF!</definedName>
    <definedName name="pop_25_44_M_1">#REF!</definedName>
    <definedName name="pop_25_44_M_1_1">"#REF!"</definedName>
    <definedName name="pop_25_44_M_1_2">"#REF!"</definedName>
    <definedName name="pop_25_44_M_1_3">#N/A</definedName>
    <definedName name="pop_25_44_M_1_4">#REF!</definedName>
    <definedName name="pop_25_44_M_2">#REF!</definedName>
    <definedName name="pop_25_44_M_2_1">"#REF!"</definedName>
    <definedName name="pop_25_44_M_2_2">"#REF!"</definedName>
    <definedName name="pop_25_44_M_2_3">#N/A</definedName>
    <definedName name="pop_25_44_M_2_4">#REF!</definedName>
    <definedName name="pop_25_44_M_3">#REF!</definedName>
    <definedName name="pop_25_44_M_4">"#REF!"</definedName>
    <definedName name="pop_25_44_M_5">"#REF!"</definedName>
    <definedName name="pop_25_44_M_6">#REF!</definedName>
    <definedName name="pop_25_44_M_8">#REF!</definedName>
    <definedName name="pop_45_64">#REF!</definedName>
    <definedName name="pop_45_64_1">#REF!</definedName>
    <definedName name="pop_45_64_1_1">"#REF!"</definedName>
    <definedName name="pop_45_64_1_2">"#REF!"</definedName>
    <definedName name="pop_45_64_1_3">#N/A</definedName>
    <definedName name="pop_45_64_1_4">#REF!</definedName>
    <definedName name="pop_45_64_2">#REF!</definedName>
    <definedName name="pop_45_64_2_1">"#REF!"</definedName>
    <definedName name="pop_45_64_2_2">"#REF!"</definedName>
    <definedName name="pop_45_64_2_3">#N/A</definedName>
    <definedName name="pop_45_64_2_4">#REF!</definedName>
    <definedName name="pop_45_64_3">#REF!</definedName>
    <definedName name="pop_45_64_4">"#REF!"</definedName>
    <definedName name="pop_45_64_5">"#REF!"</definedName>
    <definedName name="pop_45_64_6">#REF!</definedName>
    <definedName name="pop_45_64_8">#REF!</definedName>
    <definedName name="pop_5_14">#REF!</definedName>
    <definedName name="pop_5_14_1">#REF!</definedName>
    <definedName name="pop_5_14_1_1">"#REF!"</definedName>
    <definedName name="pop_5_14_1_2">"#REF!"</definedName>
    <definedName name="pop_5_14_1_3">#N/A</definedName>
    <definedName name="pop_5_14_1_4">#REF!</definedName>
    <definedName name="pop_5_14_2">#REF!</definedName>
    <definedName name="pop_5_14_2_1">"#REF!"</definedName>
    <definedName name="pop_5_14_2_2">"#REF!"</definedName>
    <definedName name="pop_5_14_2_3">#N/A</definedName>
    <definedName name="pop_5_14_2_4">#REF!</definedName>
    <definedName name="pop_5_14_3">#REF!</definedName>
    <definedName name="pop_5_14_4">"#REF!"</definedName>
    <definedName name="pop_5_14_5">"#REF!"</definedName>
    <definedName name="pop_5_14_6">#REF!</definedName>
    <definedName name="pop_5_14_8">#REF!</definedName>
    <definedName name="pop_65_74">#REF!</definedName>
    <definedName name="pop_65_74_1">#REF!</definedName>
    <definedName name="pop_65_74_1_1">"#REF!"</definedName>
    <definedName name="pop_65_74_1_2">"#REF!"</definedName>
    <definedName name="pop_65_74_1_3">#N/A</definedName>
    <definedName name="pop_65_74_1_4">#REF!</definedName>
    <definedName name="pop_65_74_2">#REF!</definedName>
    <definedName name="pop_65_74_2_1">"#REF!"</definedName>
    <definedName name="pop_65_74_2_2">"#REF!"</definedName>
    <definedName name="pop_65_74_2_3">#N/A</definedName>
    <definedName name="pop_65_74_2_4">#REF!</definedName>
    <definedName name="pop_65_74_3">#REF!</definedName>
    <definedName name="pop_65_74_4">"#REF!"</definedName>
    <definedName name="pop_65_74_5">"#REF!"</definedName>
    <definedName name="pop_65_74_6">#REF!</definedName>
    <definedName name="pop_65_74_8">#REF!</definedName>
    <definedName name="POP_OSP">[54]popolazioni!$J$3:$J$23</definedName>
    <definedName name="pop_over_75">#REF!</definedName>
    <definedName name="pop_over_75_1">#REF!</definedName>
    <definedName name="pop_over_75_1_1">"#REF!"</definedName>
    <definedName name="pop_over_75_1_2">"#REF!"</definedName>
    <definedName name="pop_over_75_1_3">#N/A</definedName>
    <definedName name="pop_over_75_1_4">#REF!</definedName>
    <definedName name="pop_over_75_2">#REF!</definedName>
    <definedName name="pop_over_75_2_1">"#REF!"</definedName>
    <definedName name="pop_over_75_2_2">"#REF!"</definedName>
    <definedName name="pop_over_75_2_3">#N/A</definedName>
    <definedName name="pop_over_75_2_4">#REF!</definedName>
    <definedName name="pop_over_75_3">#REF!</definedName>
    <definedName name="pop_over_75_4">"#REF!"</definedName>
    <definedName name="pop_over_75_5">"#REF!"</definedName>
    <definedName name="pop_over_75_6">#REF!</definedName>
    <definedName name="pop_over_75_8">#REF!</definedName>
    <definedName name="Posti_Letto_2009_UO">#REF!</definedName>
    <definedName name="PPAGINA_RIFERIMENTO">#REF!</definedName>
    <definedName name="PPAGINA_TIPO">#REF!</definedName>
    <definedName name="PRESTAZIONI__SOCIALI______________________R64">#REF!</definedName>
    <definedName name="prestfunzed98">#REF!</definedName>
    <definedName name="Privatizz">#REF!</definedName>
    <definedName name="PROSPETTO_DEI_FLUSSI_DI_CASSA">#REF!</definedName>
    <definedName name="PROSPETTO_DI_ANDAMENTO_DELLE_VENDITE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'[49]parametri progr'!$I$16</definedName>
    <definedName name="pvarPIL06">'[49]parametri progr'!$J$16</definedName>
    <definedName name="pvarPIL07">'[49]parametri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>#REF!</definedName>
    <definedName name="Q23Q">[14]VALORI!$C$21</definedName>
    <definedName name="Q4Q4">[14]VALORI!$C$25</definedName>
    <definedName name="Query">#REF!</definedName>
    <definedName name="Query_1">#REF!</definedName>
    <definedName name="Query_1_1">"#REF!"</definedName>
    <definedName name="Query_1_2">"#REF!"</definedName>
    <definedName name="Query_1_3">#N/A</definedName>
    <definedName name="Query_1_4">#REF!</definedName>
    <definedName name="Query_2">#REF!</definedName>
    <definedName name="Query_2_1">"#REF!"</definedName>
    <definedName name="Query_2_2">"#REF!"</definedName>
    <definedName name="Query_2_3">#N/A</definedName>
    <definedName name="Query_2_4">#REF!</definedName>
    <definedName name="Query_3">#REF!</definedName>
    <definedName name="Query_4">"#REF!"</definedName>
    <definedName name="Query_5">"#REF!"</definedName>
    <definedName name="Query_6">#REF!</definedName>
    <definedName name="Query_8">#REF!</definedName>
    <definedName name="Query_CE">#REF!</definedName>
    <definedName name="QUOTATE">#REF!</definedName>
    <definedName name="QW" hidden="1">{#N/A,#N/A,FALSE,"Indice"}</definedName>
    <definedName name="R_KF_25">[7]VALORI!$C$36</definedName>
    <definedName name="R_NORM">#REF!</definedName>
    <definedName name="RAF">[55]Dati!$A$4:$A$34</definedName>
    <definedName name="Rapp.Cam._metodi_analitici">#REF!</definedName>
    <definedName name="rappirccs98">#REF!</definedName>
    <definedName name="Rapporti_di_cambio">#REF!</definedName>
    <definedName name="rappusl98">#REF!</definedName>
    <definedName name="Rating">#REF!</definedName>
    <definedName name="RecFinal">[22]WorkCap!$C$31:$AR$31</definedName>
    <definedName name="Reddituale">#REF!</definedName>
    <definedName name="REGIONI">[56]System_Tabs!$G$45:$G$70</definedName>
    <definedName name="REGIONI_8">[57]System_Tabs!$G$45:$G$70</definedName>
    <definedName name="regola1">'[58]Quadro macro'!$C$12</definedName>
    <definedName name="Rend_Fin">#REF!</definedName>
    <definedName name="Reparti">#REF!</definedName>
    <definedName name="resa" hidden="1">{#N/A,#N/A,FALSE,"B1";#N/A,#N/A,FALSE,"B2";#N/A,#N/A,FALSE,"B3";#N/A,#N/A,FALSE,"A4";#N/A,#N/A,FALSE,"A3";#N/A,#N/A,FALSE,"A2";#N/A,#N/A,FALSE,"A1";#N/A,#N/A,FALSE,"Indice"}</definedName>
    <definedName name="Rett_cont">#REF!</definedName>
    <definedName name="Revenues">[46]Newco!$E$8:$AN$8</definedName>
    <definedName name="RISULTATI">#REF!</definedName>
    <definedName name="S">#REF!</definedName>
    <definedName name="S_01">[59]Menù!#REF!</definedName>
    <definedName name="S_02">[59]Menù!#REF!</definedName>
    <definedName name="S_03">[59]Menù!#REF!</definedName>
    <definedName name="S_04">[59]Menù!#REF!</definedName>
    <definedName name="S_05">[42]Menù!#REF!</definedName>
    <definedName name="S_06">[42]Menù!#REF!</definedName>
    <definedName name="S_07">[42]Menù!#REF!</definedName>
    <definedName name="S_08">[42]Menù!#REF!</definedName>
    <definedName name="S_09">[42]Menù!#REF!</definedName>
    <definedName name="S_10">[42]Menù!#REF!</definedName>
    <definedName name="S_11">[42]Menù!#REF!</definedName>
    <definedName name="S_12">[42]Menù!#REF!</definedName>
    <definedName name="S_13">[42]Menù!#REF!</definedName>
    <definedName name="S_14">[42]Menù!#REF!</definedName>
    <definedName name="sa" hidden="1">{#N/A,#N/A,FALSE,"B1";#N/A,#N/A,FALSE,"B2";#N/A,#N/A,FALSE,"B3";#N/A,#N/A,FALSE,"A4";#N/A,#N/A,FALSE,"A3";#N/A,#N/A,FALSE,"A2";#N/A,#N/A,FALSE,"A1";#N/A,#N/A,FALSE,"Indice"}</definedName>
    <definedName name="sad">[14]VALORI!$C$81</definedName>
    <definedName name="sader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cadenze">[29]Dati!$B$39:$B$43</definedName>
    <definedName name="SCQ">#REF!</definedName>
    <definedName name="se">{#N/A,#N/A,FALSE,"B3";#N/A,#N/A,FALSE,"B2";#N/A,#N/A,FALSE,"B1"}</definedName>
    <definedName name="SP_Att_CEE">#REF!</definedName>
    <definedName name="SP_Pass_CEE">#REF!</definedName>
    <definedName name="SP_storici">#REF!</definedName>
    <definedName name="sq" hidden="1">{#N/A,#N/A,FALSE,"Indice"}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ss">#REF!</definedName>
    <definedName name="stampa">[17]!stampa</definedName>
    <definedName name="stampa_c">[17]!stampa_c</definedName>
    <definedName name="Stampa_Carrara">[17]!Stampa_Carrara</definedName>
    <definedName name="stampa_r">[17]!stampa_r</definedName>
    <definedName name="STATO_PATRIMONIALE">#REF!</definedName>
    <definedName name="stima96">#REF!</definedName>
    <definedName name="Struttura_Lea">#REF!</definedName>
    <definedName name="Struttura_Lea_1">#REF!</definedName>
    <definedName name="Struttura_Lea_1_1">"#REF!"</definedName>
    <definedName name="Struttura_Lea_1_2">"#REF!"</definedName>
    <definedName name="Struttura_Lea_1_3">#N/A</definedName>
    <definedName name="Struttura_Lea_1_4">#REF!</definedName>
    <definedName name="Struttura_Lea_2">#REF!</definedName>
    <definedName name="Struttura_Lea_2_1">"#REF!"</definedName>
    <definedName name="Struttura_Lea_2_2">"#REF!"</definedName>
    <definedName name="Struttura_Lea_2_3">#N/A</definedName>
    <definedName name="Struttura_Lea_2_4">#REF!</definedName>
    <definedName name="Struttura_Lea_3">#REF!</definedName>
    <definedName name="Struttura_Lea_4">"#REF!"</definedName>
    <definedName name="Struttura_Lea_5">"#REF!"</definedName>
    <definedName name="Struttura_Lea_6">#REF!</definedName>
    <definedName name="Struttura_Lea_8">#REF!</definedName>
    <definedName name="STRUTTURE">[30]Tabelle!$I$21:$I$44</definedName>
    <definedName name="STRUTTURE_8">#REF!</definedName>
    <definedName name="sw" hidden="1">{#N/A,#N/A,FALSE,"B1";#N/A,#N/A,FALSE,"B2";#N/A,#N/A,FALSE,"B3";#N/A,#N/A,FALSE,"A4";#N/A,#N/A,FALSE,"A3";#N/A,#N/A,FALSE,"A2";#N/A,#N/A,FALSE,"A1";#N/A,#N/A,FALSE,"Indice"}</definedName>
    <definedName name="T">#REF!</definedName>
    <definedName name="Tab">#REF!</definedName>
    <definedName name="Tab_Comuni">#REF!</definedName>
    <definedName name="Tab_Comuni_1">#REF!</definedName>
    <definedName name="Tab_Comuni_1_1">"#REF!"</definedName>
    <definedName name="Tab_Comuni_1_2">"#REF!"</definedName>
    <definedName name="Tab_Comuni_1_3">#N/A</definedName>
    <definedName name="Tab_Comuni_1_4">#REF!</definedName>
    <definedName name="Tab_Comuni_2">#REF!</definedName>
    <definedName name="Tab_Comuni_2_1">"#REF!"</definedName>
    <definedName name="Tab_Comuni_2_2">"#REF!"</definedName>
    <definedName name="Tab_Comuni_2_3">#N/A</definedName>
    <definedName name="Tab_Comuni_2_4">#REF!</definedName>
    <definedName name="Tab_Comuni_3">#REF!</definedName>
    <definedName name="Tab_Comuni_4">"#REF!"</definedName>
    <definedName name="Tab_Comuni_5">"#REF!"</definedName>
    <definedName name="Tab_Comuni_6">#REF!</definedName>
    <definedName name="Tab_Comuni_8">#REF!</definedName>
    <definedName name="Tabella">#REF!</definedName>
    <definedName name="tadAcqBen00">'[18]Quadro tendenziale 28-6-2005'!#REF!</definedName>
    <definedName name="tadAcqBen01">'[18]Quadro tendenziale 28-6-2005'!#REF!</definedName>
    <definedName name="tadAcqBen02">'[18]Quadro tendenziale 28-6-2005'!#REF!</definedName>
    <definedName name="tadAcqBen03">'[18]Quadro tendenziale 28-6-2005'!#REF!</definedName>
    <definedName name="tadAcqBen04">'[18]Quadro tendenziale 28-6-2005'!#REF!</definedName>
    <definedName name="tadAcqBen05">'[18]Quadro tendenziale 28-6-2005'!#REF!</definedName>
    <definedName name="tadAcqBen06">'[18]Quadro tendenziale 28-6-2005'!#REF!</definedName>
    <definedName name="tadAcqBen07">'[18]Quadro tendenziale 28-6-2005'!#REF!</definedName>
    <definedName name="tadAcqBen08">'[18]Quadro tendenziale 28-6-2005'!#REF!</definedName>
    <definedName name="tadAltrEnti00">'[18]Quadro tendenziale 28-6-2005'!#REF!</definedName>
    <definedName name="tadAltrEnti01">'[18]Quadro tendenziale 28-6-2005'!#REF!</definedName>
    <definedName name="tadAltrEnti02">'[18]Quadro tendenziale 28-6-2005'!#REF!</definedName>
    <definedName name="tadAltrEnti03">'[18]Quadro tendenziale 28-6-2005'!#REF!</definedName>
    <definedName name="tadAltrEnti04">'[18]Quadro tendenziale 28-6-2005'!#REF!</definedName>
    <definedName name="tadAltrEnti05">'[18]Quadro tendenziale 28-6-2005'!#REF!</definedName>
    <definedName name="tadAltrEnti06">'[18]Quadro tendenziale 28-6-2005'!#REF!</definedName>
    <definedName name="tadAltrEnti07">'[18]Quadro tendenziale 28-6-2005'!#REF!</definedName>
    <definedName name="tadAltrEnti08">'[18]Quadro tendenziale 28-6-2005'!#REF!</definedName>
    <definedName name="tadAltrServ00">'[18]Quadro tendenziale 28-6-2005'!#REF!</definedName>
    <definedName name="tadAltrServ01">'[18]Quadro tendenziale 28-6-2005'!#REF!</definedName>
    <definedName name="tadAltrServ02">'[18]Quadro tendenziale 28-6-2005'!#REF!</definedName>
    <definedName name="tadAltrServ03">'[18]Quadro tendenziale 28-6-2005'!#REF!</definedName>
    <definedName name="tadAltrServ04">'[18]Quadro tendenziale 28-6-2005'!#REF!</definedName>
    <definedName name="tadAltrServ05">'[18]Quadro tendenziale 28-6-2005'!#REF!</definedName>
    <definedName name="tadAltrServ06">'[18]Quadro tendenziale 28-6-2005'!#REF!</definedName>
    <definedName name="tadAltrServ07">'[18]Quadro tendenziale 28-6-2005'!#REF!</definedName>
    <definedName name="tadAltrServ08">'[18]Quadro tendenziale 28-6-2005'!#REF!</definedName>
    <definedName name="tadAmmGen00">'[18]Quadro tendenziale 28-6-2005'!#REF!</definedName>
    <definedName name="tadAmmGen01">'[18]Quadro tendenziale 28-6-2005'!#REF!</definedName>
    <definedName name="tadAmmGen02">'[18]Quadro tendenziale 28-6-2005'!#REF!</definedName>
    <definedName name="tadAmmGen03">'[18]Quadro tendenziale 28-6-2005'!#REF!</definedName>
    <definedName name="tadAmmGen04">'[18]Quadro tendenziale 28-6-2005'!#REF!</definedName>
    <definedName name="tadAmmGen05">'[18]Quadro tendenziale 28-6-2005'!#REF!</definedName>
    <definedName name="tadAmmGen06">'[18]Quadro tendenziale 28-6-2005'!#REF!</definedName>
    <definedName name="tadAmmGen07">'[18]Quadro tendenziale 28-6-2005'!#REF!</definedName>
    <definedName name="tadAmmGen08">'[18]Quadro tendenziale 28-6-2005'!#REF!</definedName>
    <definedName name="tadExtrFsn00">'[18]Quadro tendenziale 28-6-2005'!#REF!</definedName>
    <definedName name="tadExtrFsn01">'[18]Quadro tendenziale 28-6-2005'!#REF!</definedName>
    <definedName name="tadExtrFsn02">'[18]Quadro tendenziale 28-6-2005'!#REF!</definedName>
    <definedName name="tadExtrFsn03">'[18]Quadro tendenziale 28-6-2005'!#REF!</definedName>
    <definedName name="tadExtrFsn04">'[18]Quadro tendenziale 28-6-2005'!#REF!</definedName>
    <definedName name="tadExtrFsn05">'[18]Quadro tendenziale 28-6-2005'!#REF!</definedName>
    <definedName name="tadExtrFsn06">'[18]Quadro tendenziale 28-6-2005'!#REF!</definedName>
    <definedName name="tadExtrFsn07">'[18]Quadro tendenziale 28-6-2005'!#REF!</definedName>
    <definedName name="tadExtrFsn08">'[18]Quadro tendenziale 28-6-2005'!#REF!</definedName>
    <definedName name="tadImpTax00">'[18]Quadro tendenziale 28-6-2005'!#REF!</definedName>
    <definedName name="tadImpTax01">'[18]Quadro tendenziale 28-6-2005'!#REF!</definedName>
    <definedName name="tadImpTax02">'[18]Quadro tendenziale 28-6-2005'!#REF!</definedName>
    <definedName name="tadImpTax03">'[18]Quadro tendenziale 28-6-2005'!#REF!</definedName>
    <definedName name="tadImpTax04">'[18]Quadro tendenziale 28-6-2005'!#REF!</definedName>
    <definedName name="tadImpTax05">'[18]Quadro tendenziale 28-6-2005'!#REF!</definedName>
    <definedName name="tadImpTax06">'[18]Quadro tendenziale 28-6-2005'!#REF!</definedName>
    <definedName name="tadImpTax07">'[18]Quadro tendenziale 28-6-2005'!#REF!</definedName>
    <definedName name="tadImpTax08">'[18]Quadro tendenziale 28-6-2005'!#REF!</definedName>
    <definedName name="tadIrcss00">'[18]Quadro tendenziale 28-6-2005'!#REF!</definedName>
    <definedName name="tadIrcss01">'[18]Quadro tendenziale 28-6-2005'!#REF!</definedName>
    <definedName name="tadIrcss02">'[18]Quadro tendenziale 28-6-2005'!#REF!</definedName>
    <definedName name="tadIrcss03">'[18]Quadro tendenziale 28-6-2005'!#REF!</definedName>
    <definedName name="tadIrcss04">'[18]Quadro tendenziale 28-6-2005'!#REF!</definedName>
    <definedName name="tadIrcss05">'[18]Quadro tendenziale 28-6-2005'!#REF!</definedName>
    <definedName name="tadIrcss06">'[18]Quadro tendenziale 28-6-2005'!#REF!</definedName>
    <definedName name="tadIrcss07">'[18]Quadro tendenziale 28-6-2005'!#REF!</definedName>
    <definedName name="tadIrcss08">'[18]Quadro tendenziale 28-6-2005'!#REF!</definedName>
    <definedName name="tadManutenz00">'[18]Quadro tendenziale 28-6-2005'!#REF!</definedName>
    <definedName name="tadManutenz01">'[18]Quadro tendenziale 28-6-2005'!#REF!</definedName>
    <definedName name="tadManutenz02">'[18]Quadro tendenziale 28-6-2005'!#REF!</definedName>
    <definedName name="tadManutenz03">'[18]Quadro tendenziale 28-6-2005'!#REF!</definedName>
    <definedName name="tadManutenz04">'[18]Quadro tendenziale 28-6-2005'!#REF!</definedName>
    <definedName name="tadManutenz05">'[18]Quadro tendenziale 28-6-2005'!#REF!</definedName>
    <definedName name="tadManutenz06">'[18]Quadro tendenziale 28-6-2005'!#REF!</definedName>
    <definedName name="tadManutenz07">'[18]Quadro tendenziale 28-6-2005'!#REF!</definedName>
    <definedName name="tadManutenz08">'[18]Quadro tendenziale 28-6-2005'!#REF!</definedName>
    <definedName name="tadmedgen00">'[18]Quadro tendenziale 28-6-2005'!#REF!</definedName>
    <definedName name="tadmedgen01">'[18]Quadro tendenziale 28-6-2005'!#REF!</definedName>
    <definedName name="tadmedgen02">'[18]Quadro tendenziale 28-6-2005'!#REF!</definedName>
    <definedName name="tadmedgen03">'[18]Quadro tendenziale 28-6-2005'!#REF!</definedName>
    <definedName name="tadmedgen04">'[18]Quadro tendenziale 28-6-2005'!#REF!</definedName>
    <definedName name="tadmedgen05">'[18]Quadro tendenziale 28-6-2005'!#REF!</definedName>
    <definedName name="tadmedgen06">'[18]Quadro tendenziale 28-6-2005'!#REF!</definedName>
    <definedName name="tadmedgen07">'[18]Quadro tendenziale 28-6-2005'!#REF!</definedName>
    <definedName name="tadmedgen08">'[18]Quadro tendenziale 28-6-2005'!#REF!</definedName>
    <definedName name="tadOnFin00">'[18]Quadro tendenziale 28-6-2005'!#REF!</definedName>
    <definedName name="tadOnFin01">'[18]Quadro tendenziale 28-6-2005'!#REF!</definedName>
    <definedName name="tadOnFin02">'[18]Quadro tendenziale 28-6-2005'!#REF!</definedName>
    <definedName name="tadOnFin03">'[18]Quadro tendenziale 28-6-2005'!#REF!</definedName>
    <definedName name="tadOnFin04">'[18]Quadro tendenziale 28-6-2005'!#REF!</definedName>
    <definedName name="tadOnFin05">'[18]Quadro tendenziale 28-6-2005'!#REF!</definedName>
    <definedName name="tadOnFin06">'[18]Quadro tendenziale 28-6-2005'!#REF!</definedName>
    <definedName name="tadOnFin07">'[18]Quadro tendenziale 28-6-2005'!#REF!</definedName>
    <definedName name="tadOnFin08">'[18]Quadro tendenziale 28-6-2005'!#REF!</definedName>
    <definedName name="tadOspPriv00">'[18]Quadro tendenziale 28-6-2005'!#REF!</definedName>
    <definedName name="tadOspPriv01">'[18]Quadro tendenziale 28-6-2005'!#REF!</definedName>
    <definedName name="tadOspPriv02">'[18]Quadro tendenziale 28-6-2005'!#REF!</definedName>
    <definedName name="tadOspPriv03">'[18]Quadro tendenziale 28-6-2005'!#REF!</definedName>
    <definedName name="tadOspPriv04">'[18]Quadro tendenziale 28-6-2005'!#REF!</definedName>
    <definedName name="tadOspPriv05">'[18]Quadro tendenziale 28-6-2005'!#REF!</definedName>
    <definedName name="tadOspPriv06">'[18]Quadro tendenziale 28-6-2005'!#REF!</definedName>
    <definedName name="tadOspPriv07">'[18]Quadro tendenziale 28-6-2005'!#REF!</definedName>
    <definedName name="tadOspPriv08">'[18]Quadro tendenziale 28-6-2005'!#REF!</definedName>
    <definedName name="tadOspPubb00">'[18]Quadro tendenziale 28-6-2005'!#REF!</definedName>
    <definedName name="tadOspPubb01">'[18]Quadro tendenziale 28-6-2005'!#REF!</definedName>
    <definedName name="tadOspPubb02">'[18]Quadro tendenziale 28-6-2005'!#REF!</definedName>
    <definedName name="tadOspPubb03">'[18]Quadro tendenziale 28-6-2005'!#REF!</definedName>
    <definedName name="tadOspPubb04">'[18]Quadro tendenziale 28-6-2005'!#REF!</definedName>
    <definedName name="tadOspPubb05">'[18]Quadro tendenziale 28-6-2005'!#REF!</definedName>
    <definedName name="tadOspPubb06">'[18]Quadro tendenziale 28-6-2005'!#REF!</definedName>
    <definedName name="tadOspPubb07">'[18]Quadro tendenziale 28-6-2005'!#REF!</definedName>
    <definedName name="tadOspPubb08">'[18]Quadro tendenziale 28-6-2005'!#REF!</definedName>
    <definedName name="tadServApp00">'[18]Quadro tendenziale 28-6-2005'!#REF!</definedName>
    <definedName name="tadServApp01">'[18]Quadro tendenziale 28-6-2005'!#REF!</definedName>
    <definedName name="tadServApp02">'[18]Quadro tendenziale 28-6-2005'!#REF!</definedName>
    <definedName name="tadServApp03">'[18]Quadro tendenziale 28-6-2005'!#REF!</definedName>
    <definedName name="tadServApp04">'[18]Quadro tendenziale 28-6-2005'!#REF!</definedName>
    <definedName name="tadServApp05">'[18]Quadro tendenziale 28-6-2005'!#REF!</definedName>
    <definedName name="tadServApp06">'[18]Quadro tendenziale 28-6-2005'!#REF!</definedName>
    <definedName name="tadServApp07">'[18]Quadro tendenziale 28-6-2005'!#REF!</definedName>
    <definedName name="tadServApp08">'[18]Quadro tendenziale 28-6-2005'!#REF!</definedName>
    <definedName name="tadSpecPriv00">'[18]Quadro tendenziale 28-6-2005'!#REF!</definedName>
    <definedName name="tadSpecPriv01">'[18]Quadro tendenziale 28-6-2005'!#REF!</definedName>
    <definedName name="tadSpecPriv02">'[18]Quadro tendenziale 28-6-2005'!#REF!</definedName>
    <definedName name="tadSpecPriv03">'[18]Quadro tendenziale 28-6-2005'!#REF!</definedName>
    <definedName name="tadSpecPriv04">'[18]Quadro tendenziale 28-6-2005'!#REF!</definedName>
    <definedName name="tadSpecPriv05">'[18]Quadro tendenziale 28-6-2005'!#REF!</definedName>
    <definedName name="tadSpecPriv06">'[18]Quadro tendenziale 28-6-2005'!#REF!</definedName>
    <definedName name="tadSpecPriv07">'[18]Quadro tendenziale 28-6-2005'!#REF!</definedName>
    <definedName name="tadSpecPriv08">'[18]Quadro tendenziale 28-6-2005'!#REF!</definedName>
    <definedName name="tadSpecPubb00">'[18]Quadro tendenziale 28-6-2005'!#REF!</definedName>
    <definedName name="tadSpecPubb01">'[18]Quadro tendenziale 28-6-2005'!#REF!</definedName>
    <definedName name="tadSpecPubb02">'[18]Quadro tendenziale 28-6-2005'!#REF!</definedName>
    <definedName name="tadSpecPubb03">'[18]Quadro tendenziale 28-6-2005'!#REF!</definedName>
    <definedName name="tadSpecPubb04">'[18]Quadro tendenziale 28-6-2005'!#REF!</definedName>
    <definedName name="tadSpecPubb05">'[18]Quadro tendenziale 28-6-2005'!#REF!</definedName>
    <definedName name="tadSpecPubb06">'[18]Quadro tendenziale 28-6-2005'!#REF!</definedName>
    <definedName name="tadSpecPubb07">'[18]Quadro tendenziale 28-6-2005'!#REF!</definedName>
    <definedName name="tadSpecPubb08">'[18]Quadro tendenziale 28-6-2005'!#REF!</definedName>
    <definedName name="td" hidden="1">{#N/A,#N/A,FALSE,"Indice"}</definedName>
    <definedName name="terr2005">#REF!</definedName>
    <definedName name="terr2005_1">#REF!</definedName>
    <definedName name="terr2005_1_1">"#REF!"</definedName>
    <definedName name="terr2005_1_2">"#REF!"</definedName>
    <definedName name="terr2005_1_3">#N/A</definedName>
    <definedName name="terr2005_1_4">#REF!</definedName>
    <definedName name="terr2005_2">#REF!</definedName>
    <definedName name="terr2005_2_1">"#REF!"</definedName>
    <definedName name="terr2005_2_2">"#REF!"</definedName>
    <definedName name="terr2005_2_3">#N/A</definedName>
    <definedName name="terr2005_2_4">#REF!</definedName>
    <definedName name="terr2005_3">#REF!</definedName>
    <definedName name="terr2005_4">"#REF!"</definedName>
    <definedName name="terr2005_5">"#REF!"</definedName>
    <definedName name="terr2005_6">#REF!</definedName>
    <definedName name="terr2005_8">#REF!</definedName>
    <definedName name="tinflprev00">'[60]Quadro programmatico 19-9-2005'!$D$8</definedName>
    <definedName name="tinflprev01">'[60]Quadro programmatico 19-9-2005'!$E$8</definedName>
    <definedName name="tinflprev02">'[60]Quadro programmatico 19-9-2005'!$F$8</definedName>
    <definedName name="tinflprev03">'[60]Quadro programmatico 19-9-2005'!$G$8</definedName>
    <definedName name="tinflprev04">'[60]Quadro programmatico 19-9-2005'!$H$8</definedName>
    <definedName name="tinflprev05">'[60]Quadro programmatico 19-9-2005'!$I$8</definedName>
    <definedName name="tinflprev06">'[60]Quadro programmatico 19-9-2005'!$J$8</definedName>
    <definedName name="tinflprev07">'[60]Quadro programmatico 19-9-2005'!$K$8</definedName>
    <definedName name="tinflprev08">'[60]Quadro programmatico 19-9-2005'!$L$8</definedName>
    <definedName name="tinflprog00">'[60]Quadro programmatico 19-9-2005'!$D$6</definedName>
    <definedName name="tinflprog01">'[60]Quadro programmatico 19-9-2005'!$E$6</definedName>
    <definedName name="tinflprog02">'[60]Quadro programmatico 19-9-2005'!$F$6</definedName>
    <definedName name="tinflprog03">'[60]Quadro programmatico 19-9-2005'!$G$6</definedName>
    <definedName name="tinflprog04">'[60]Quadro programmatico 19-9-2005'!$H$6</definedName>
    <definedName name="tinflprog05">'[60]Quadro programmatico 19-9-2005'!$I$6</definedName>
    <definedName name="tinflprog06">'[60]Quadro programmatico 19-9-2005'!$J$6</definedName>
    <definedName name="tinflprog07">'[60]Quadro programmatico 19-9-2005'!$K$6</definedName>
    <definedName name="tinflprog08">'[60]Quadro programmatico 19-9-2005'!$L$6</definedName>
    <definedName name="tinflprog09">'[60]Quadro programmatico 19-9-2005'!$M$6</definedName>
    <definedName name="tipo2">#REF!</definedName>
    <definedName name="tipo2_1">#REF!</definedName>
    <definedName name="tipo2_1_1">"#REF!"</definedName>
    <definedName name="tipo2_1_2">"#REF!"</definedName>
    <definedName name="tipo2_1_3">#N/A</definedName>
    <definedName name="tipo2_1_4">#REF!</definedName>
    <definedName name="tipo2_2">#REF!</definedName>
    <definedName name="tipo2_2_1">"#REF!"</definedName>
    <definedName name="tipo2_2_2">"#REF!"</definedName>
    <definedName name="tipo2_2_3">#N/A</definedName>
    <definedName name="tipo2_2_4">#REF!</definedName>
    <definedName name="tipo2_3">#REF!</definedName>
    <definedName name="tipo2_4">"#REF!"</definedName>
    <definedName name="tipo2_5">"#REF!"</definedName>
    <definedName name="tipo2_6">#REF!</definedName>
    <definedName name="tipo2_8">#REF!</definedName>
    <definedName name="_xlnm.Print_Titles" localSheetId="1">'Allegato 3.a'!$1:$8</definedName>
    <definedName name="_xlnm.Print_Titles" localSheetId="0">'Modello LA'!$7:$8</definedName>
    <definedName name="_xlnm.Print_Titles">Analisi [4]CE!$3:$5</definedName>
    <definedName name="tQUALIFICHE">#REF!</definedName>
    <definedName name="Transazioni">'[61]Società Quotate'!$B$1:$AC$338</definedName>
    <definedName name="TRD">#REF!</definedName>
    <definedName name="tre" hidden="1">{#N/A,#N/A,FALSE,"Indice"}</definedName>
    <definedName name="Trimestre">[25]Dati!$B$41:$D$46</definedName>
    <definedName name="trtyr">#REF!</definedName>
    <definedName name="tvarPIL00">'[60]Quadro programmatico 19-9-2005'!$D$13</definedName>
    <definedName name="tvarPIL01">'[60]Quadro programmatico 19-9-2005'!$E$13</definedName>
    <definedName name="tvarPIL02">'[60]Quadro programmatico 19-9-2005'!$F$13</definedName>
    <definedName name="tvarPIL03">'[60]Quadro programmatico 19-9-2005'!$G$13</definedName>
    <definedName name="tvarPIL04">'[60]Quadro programmatico 19-9-2005'!$H$13</definedName>
    <definedName name="tvarPIL05">'[62]Quadro Programmatico 27-7'!$I$16</definedName>
    <definedName name="tvarPIL06">'[60]Quadro programmatico 19-9-2005'!$J$13</definedName>
    <definedName name="tvarPIL07">'[60]Quadro programmatico 19-9-2005'!$K$13</definedName>
    <definedName name="tvarPIL08">'[60]Quadro programmatico 19-9-2005'!$L$13</definedName>
    <definedName name="tvarPILrgs04">'[18]Quadro tendenziale 28-6-2005'!#REF!</definedName>
    <definedName name="tvarPILrgs05">'[18]Quadro tendenziale 28-6-2005'!#REF!</definedName>
    <definedName name="tvarPILrgs06">'[18]Quadro tendenziale 28-6-2005'!#REF!</definedName>
    <definedName name="tvarPILrgs07">'[18]Quadro tendenziale 28-6-2005'!#REF!</definedName>
    <definedName name="tvarPILrgs08">'[18]Quadro tendenziale 28-6-2005'!#REF!</definedName>
    <definedName name="ù">#REF!</definedName>
    <definedName name="V">#REF!</definedName>
    <definedName name="VAL">#REF!</definedName>
    <definedName name="valore_acuti">#REF!</definedName>
    <definedName name="valore_Acutimag_2008">#REF!</definedName>
    <definedName name="VARIABILI_DI_INPUT">#REF!</definedName>
    <definedName name="VatCredit">'[22]Cash flow inv'!$D$71:$L$71</definedName>
    <definedName name="vcvc">[33]Dati!$B$41:$B$46</definedName>
    <definedName name="ver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f" hidden="1">{#N/A,#N/A,FALSE,"A4";#N/A,#N/A,FALSE,"A3";#N/A,#N/A,FALSE,"A2";#N/A,#N/A,FALSE,"A1"}</definedName>
    <definedName name="vio" hidden="1">{#N/A,#N/A,FALSE,"A4";#N/A,#N/A,FALSE,"A3";#N/A,#N/A,FALSE,"A2";#N/A,#N/A,FALSE,"A1"}</definedName>
    <definedName name="vrert">[33]Dati!$B$50:$B$451</definedName>
    <definedName name="w">#REF!</definedName>
    <definedName name="WAC">#REF!</definedName>
    <definedName name="Wages">[46]Newco!$E$18:$AN$18</definedName>
    <definedName name="wfgas" hidden="1">{#N/A,#N/A,FALSE,"A4";#N/A,#N/A,FALSE,"A3";#N/A,#N/A,FALSE,"A2";#N/A,#N/A,FALSE,"A1"}</definedName>
    <definedName name="wrn.Danilo." hidden="1">{#N/A,#N/A,TRUE,"Main Issues";#N/A,#N/A,TRUE,"Income statement ($)"}</definedName>
    <definedName name="wrn.Elaborati._.di._.sintesi." hidden="1">{#N/A,#N/A,FALSE,"A4";#N/A,#N/A,FALSE,"A3";#N/A,#N/A,FALSE,"A2";#N/A,#N/A,FALSE,"A1"}</definedName>
    <definedName name="wrn.Indice.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">#REF!</definedName>
    <definedName name="x" hidden="1">{#N/A,#N/A,FALSE,"B1";#N/A,#N/A,FALSE,"B2";#N/A,#N/A,FALSE,"B3";#N/A,#N/A,FALSE,"A4";#N/A,#N/A,FALSE,"A3";#N/A,#N/A,FALSE,"A2";#N/A,#N/A,FALSE,"A1";#N/A,#N/A,FALSE,"Indice"}</definedName>
    <definedName name="xas" hidden="1">{#N/A,#N/A,FALSE,"Indice"}</definedName>
    <definedName name="Y">#REF!</definedName>
    <definedName name="Z">#REF!</definedName>
    <definedName name="ZA" hidden="1">{#N/A,#N/A,FALSE,"B1";#N/A,#N/A,FALSE,"B2";#N/A,#N/A,FALSE,"B3";#N/A,#N/A,FALSE,"A4";#N/A,#N/A,FALSE,"A3";#N/A,#N/A,FALSE,"A2";#N/A,#N/A,FALSE,"A1";#N/A,#N/A,FALSE,"Indice"}</definedName>
    <definedName name="ZZ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5" l="1"/>
  <c r="I91" i="5"/>
  <c r="Q76" i="5" l="1"/>
  <c r="P76" i="5"/>
  <c r="O76" i="5"/>
  <c r="N76" i="5"/>
  <c r="M76" i="5"/>
  <c r="L76" i="5"/>
  <c r="K76" i="5"/>
  <c r="J76" i="5"/>
  <c r="I76" i="5"/>
  <c r="H76" i="5"/>
  <c r="G76" i="5"/>
  <c r="F76" i="5"/>
  <c r="E76" i="5"/>
  <c r="F51" i="5"/>
  <c r="F103" i="5" l="1"/>
  <c r="N51" i="5" l="1"/>
  <c r="Q91" i="5" l="1"/>
  <c r="P91" i="5"/>
  <c r="O91" i="5"/>
  <c r="N91" i="5"/>
  <c r="M91" i="5"/>
  <c r="L91" i="5"/>
  <c r="K91" i="5"/>
  <c r="J91" i="5"/>
  <c r="H91" i="5"/>
  <c r="G91" i="5"/>
  <c r="F91" i="5"/>
  <c r="E91" i="5"/>
  <c r="Q85" i="5"/>
  <c r="P85" i="5"/>
  <c r="O85" i="5"/>
  <c r="N85" i="5"/>
  <c r="M85" i="5"/>
  <c r="L85" i="5"/>
  <c r="K85" i="5"/>
  <c r="J85" i="5"/>
  <c r="H85" i="5"/>
  <c r="G85" i="5"/>
  <c r="F85" i="5"/>
  <c r="E85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Q62" i="5"/>
  <c r="P62" i="5"/>
  <c r="O62" i="5"/>
  <c r="N62" i="5"/>
  <c r="M62" i="5"/>
  <c r="L62" i="5"/>
  <c r="K62" i="5"/>
  <c r="J62" i="5"/>
  <c r="I62" i="5"/>
  <c r="H62" i="5"/>
  <c r="G62" i="5"/>
  <c r="F62" i="5"/>
  <c r="F49" i="5"/>
  <c r="E62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O61" i="5" l="1"/>
  <c r="N61" i="5"/>
  <c r="R85" i="5"/>
  <c r="H61" i="5"/>
  <c r="E61" i="5"/>
  <c r="F61" i="5"/>
  <c r="Q61" i="5"/>
  <c r="M61" i="5"/>
  <c r="P61" i="5"/>
  <c r="L61" i="5"/>
  <c r="I61" i="5"/>
  <c r="G61" i="5"/>
  <c r="J61" i="5"/>
  <c r="K61" i="5"/>
  <c r="R120" i="5" l="1"/>
  <c r="R118" i="5"/>
  <c r="R117" i="5"/>
  <c r="R116" i="5"/>
  <c r="R115" i="5"/>
  <c r="R114" i="5"/>
  <c r="R113" i="5"/>
  <c r="R112" i="5"/>
  <c r="R111" i="5"/>
  <c r="R110" i="5"/>
  <c r="R109" i="5"/>
  <c r="R108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R106" i="5"/>
  <c r="R105" i="5"/>
  <c r="R104" i="5"/>
  <c r="Q103" i="5"/>
  <c r="Q102" i="5" s="1"/>
  <c r="P103" i="5"/>
  <c r="P102" i="5" s="1"/>
  <c r="O103" i="5"/>
  <c r="O102" i="5" s="1"/>
  <c r="N103" i="5"/>
  <c r="N102" i="5" s="1"/>
  <c r="M103" i="5"/>
  <c r="M102" i="5" s="1"/>
  <c r="L103" i="5"/>
  <c r="L102" i="5" s="1"/>
  <c r="K103" i="5"/>
  <c r="K102" i="5" s="1"/>
  <c r="J103" i="5"/>
  <c r="J102" i="5" s="1"/>
  <c r="I103" i="5"/>
  <c r="I102" i="5" s="1"/>
  <c r="H103" i="5"/>
  <c r="H102" i="5" s="1"/>
  <c r="G103" i="5"/>
  <c r="G102" i="5" s="1"/>
  <c r="E103" i="5"/>
  <c r="E102" i="5" s="1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4" i="5"/>
  <c r="R83" i="5"/>
  <c r="R82" i="5"/>
  <c r="R81" i="5"/>
  <c r="R80" i="5"/>
  <c r="R79" i="5"/>
  <c r="R78" i="5"/>
  <c r="R77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4" i="5"/>
  <c r="R53" i="5"/>
  <c r="R52" i="5"/>
  <c r="R50" i="5"/>
  <c r="R48" i="5"/>
  <c r="R47" i="5"/>
  <c r="R46" i="5"/>
  <c r="R45" i="5"/>
  <c r="R44" i="5"/>
  <c r="R42" i="5"/>
  <c r="R41" i="5"/>
  <c r="R40" i="5"/>
  <c r="R39" i="5"/>
  <c r="R38" i="5"/>
  <c r="R37" i="5"/>
  <c r="R36" i="5"/>
  <c r="R35" i="5"/>
  <c r="R34" i="5"/>
  <c r="R33" i="5"/>
  <c r="R32" i="5"/>
  <c r="R31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Q56" i="5"/>
  <c r="Q55" i="5" s="1"/>
  <c r="P56" i="5"/>
  <c r="P55" i="5" s="1"/>
  <c r="O56" i="5"/>
  <c r="O55" i="5" s="1"/>
  <c r="N56" i="5"/>
  <c r="N55" i="5" s="1"/>
  <c r="M56" i="5"/>
  <c r="M55" i="5" s="1"/>
  <c r="L56" i="5"/>
  <c r="L55" i="5" s="1"/>
  <c r="K56" i="5"/>
  <c r="K55" i="5" s="1"/>
  <c r="J56" i="5"/>
  <c r="J55" i="5" s="1"/>
  <c r="I56" i="5"/>
  <c r="I55" i="5" s="1"/>
  <c r="H56" i="5"/>
  <c r="H55" i="5" s="1"/>
  <c r="G56" i="5"/>
  <c r="G55" i="5" s="1"/>
  <c r="F56" i="5"/>
  <c r="F55" i="5" s="1"/>
  <c r="E56" i="5"/>
  <c r="E55" i="5" s="1"/>
  <c r="Q51" i="5"/>
  <c r="Q49" i="5" s="1"/>
  <c r="P51" i="5"/>
  <c r="P49" i="5" s="1"/>
  <c r="O51" i="5"/>
  <c r="O49" i="5" s="1"/>
  <c r="N49" i="5"/>
  <c r="M51" i="5"/>
  <c r="M49" i="5" s="1"/>
  <c r="L51" i="5"/>
  <c r="L49" i="5" s="1"/>
  <c r="K51" i="5"/>
  <c r="K49" i="5" s="1"/>
  <c r="J51" i="5"/>
  <c r="J49" i="5" s="1"/>
  <c r="I51" i="5"/>
  <c r="I49" i="5" s="1"/>
  <c r="H51" i="5"/>
  <c r="H49" i="5" s="1"/>
  <c r="G51" i="5"/>
  <c r="G49" i="5" s="1"/>
  <c r="E51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R26" i="5"/>
  <c r="R25" i="5"/>
  <c r="R24" i="5"/>
  <c r="R23" i="5"/>
  <c r="R21" i="5"/>
  <c r="R20" i="5"/>
  <c r="R19" i="5"/>
  <c r="R14" i="5"/>
  <c r="R11" i="5"/>
  <c r="Q10" i="5"/>
  <c r="O10" i="5"/>
  <c r="N10" i="5"/>
  <c r="M10" i="5"/>
  <c r="L10" i="5"/>
  <c r="K10" i="5"/>
  <c r="I10" i="5"/>
  <c r="H10" i="5"/>
  <c r="G10" i="5"/>
  <c r="F10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E10" i="5"/>
  <c r="H29" i="5" l="1"/>
  <c r="H100" i="5" s="1"/>
  <c r="P29" i="5"/>
  <c r="P100" i="5" s="1"/>
  <c r="G17" i="5"/>
  <c r="G27" i="5" s="1"/>
  <c r="Q29" i="5"/>
  <c r="I119" i="5"/>
  <c r="E119" i="5"/>
  <c r="J119" i="5"/>
  <c r="Q100" i="5"/>
  <c r="H17" i="5"/>
  <c r="H27" i="5" s="1"/>
  <c r="J17" i="5"/>
  <c r="M29" i="5"/>
  <c r="M100" i="5" s="1"/>
  <c r="J29" i="5"/>
  <c r="J100" i="5" s="1"/>
  <c r="L29" i="5"/>
  <c r="L100" i="5" s="1"/>
  <c r="K29" i="5"/>
  <c r="K100" i="5" s="1"/>
  <c r="N29" i="5"/>
  <c r="N100" i="5" s="1"/>
  <c r="G119" i="5"/>
  <c r="G29" i="5"/>
  <c r="O29" i="5"/>
  <c r="O100" i="5" s="1"/>
  <c r="H119" i="5"/>
  <c r="M119" i="5"/>
  <c r="M17" i="5"/>
  <c r="M27" i="5" s="1"/>
  <c r="Q119" i="5"/>
  <c r="Q17" i="5"/>
  <c r="Q27" i="5" s="1"/>
  <c r="P119" i="5"/>
  <c r="P17" i="5"/>
  <c r="O119" i="5"/>
  <c r="O17" i="5"/>
  <c r="O27" i="5" s="1"/>
  <c r="N119" i="5"/>
  <c r="N17" i="5"/>
  <c r="N27" i="5" s="1"/>
  <c r="L119" i="5"/>
  <c r="L17" i="5"/>
  <c r="L27" i="5" s="1"/>
  <c r="K119" i="5"/>
  <c r="K17" i="5"/>
  <c r="K27" i="5" s="1"/>
  <c r="I29" i="5"/>
  <c r="I100" i="5" s="1"/>
  <c r="I17" i="5"/>
  <c r="R103" i="5"/>
  <c r="G100" i="5"/>
  <c r="F102" i="5"/>
  <c r="F119" i="5" s="1"/>
  <c r="R55" i="5"/>
  <c r="R43" i="5"/>
  <c r="F29" i="5"/>
  <c r="F100" i="5" s="1"/>
  <c r="R30" i="5"/>
  <c r="R22" i="5"/>
  <c r="F17" i="5"/>
  <c r="F27" i="5" s="1"/>
  <c r="R18" i="5"/>
  <c r="R75" i="5"/>
  <c r="R76" i="5"/>
  <c r="R56" i="5"/>
  <c r="R51" i="5"/>
  <c r="E49" i="5"/>
  <c r="R49" i="5" s="1"/>
  <c r="R107" i="5"/>
  <c r="E17" i="5"/>
  <c r="E27" i="5" s="1"/>
  <c r="E29" i="5"/>
  <c r="I5" i="12"/>
  <c r="F5" i="12"/>
  <c r="C5" i="12"/>
  <c r="E100" i="5" l="1"/>
  <c r="R100" i="5" s="1"/>
  <c r="G121" i="5"/>
  <c r="H121" i="5"/>
  <c r="M121" i="5"/>
  <c r="Q121" i="5"/>
  <c r="O121" i="5"/>
  <c r="N121" i="5"/>
  <c r="L121" i="5"/>
  <c r="K121" i="5"/>
  <c r="R119" i="5"/>
  <c r="R102" i="5"/>
  <c r="F121" i="5"/>
  <c r="R17" i="5"/>
  <c r="R29" i="5"/>
  <c r="E121" i="5" l="1"/>
  <c r="R16" i="5" l="1"/>
  <c r="R13" i="5"/>
  <c r="R15" i="5"/>
  <c r="I27" i="5" l="1"/>
  <c r="I121" i="5" l="1"/>
  <c r="P10" i="5"/>
  <c r="P27" i="5" l="1"/>
  <c r="P121" i="5" l="1"/>
  <c r="J10" i="5" l="1"/>
  <c r="J27" i="5" s="1"/>
  <c r="R12" i="5"/>
  <c r="R27" i="5" l="1"/>
  <c r="J121" i="5"/>
  <c r="R10" i="5"/>
  <c r="R12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NataleLagrotteria</author>
  </authors>
  <commentList>
    <comment ref="E46" authorId="0" shapeId="0" xr:uid="{FF57CCCF-CDFA-4062-9041-6900A3040E0B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GUARDIE MEDICHE E USCA</t>
        </r>
      </text>
    </comment>
  </commentList>
</comments>
</file>

<file path=xl/sharedStrings.xml><?xml version="1.0" encoding="utf-8"?>
<sst xmlns="http://schemas.openxmlformats.org/spreadsheetml/2006/main" count="486" uniqueCount="256">
  <si>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</si>
  <si>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</si>
  <si>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</si>
  <si>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</si>
  <si>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</si>
  <si>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</si>
  <si>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</si>
  <si>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</si>
  <si>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</si>
  <si>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</si>
  <si>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</si>
  <si>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</si>
  <si>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</si>
  <si>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</si>
  <si>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</si>
  <si>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</si>
  <si>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</si>
  <si>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</si>
  <si>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</si>
  <si>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</si>
  <si>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</si>
  <si>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</si>
  <si>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</si>
  <si>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</si>
  <si>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</si>
  <si>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</si>
  <si>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</si>
  <si>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</si>
  <si>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</si>
  <si>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</si>
  <si>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</si>
  <si>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</si>
  <si>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</si>
  <si>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</si>
  <si>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</si>
  <si>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</si>
  <si>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</si>
  <si>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</si>
  <si>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</si>
  <si>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</si>
  <si>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</si>
  <si>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</si>
  <si>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</si>
  <si>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</si>
  <si>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</si>
  <si>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</si>
  <si>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</si>
  <si>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</si>
  <si>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</si>
  <si>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</si>
  <si>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</si>
  <si>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</si>
  <si>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</si>
  <si>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</si>
  <si>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</si>
  <si>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</si>
  <si>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</si>
  <si>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</si>
  <si>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</si>
  <si>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</si>
  <si>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</si>
  <si>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</si>
  <si>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</si>
  <si>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</si>
  <si>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</si>
  <si>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</si>
  <si>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</si>
  <si>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</si>
  <si>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</si>
  <si>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</si>
  <si>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</si>
  <si>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</si>
  <si>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</si>
  <si>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</si>
  <si>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</si>
  <si>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</si>
  <si>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</si>
  <si>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</si>
  <si>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</si>
  <si>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</si>
  <si>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</si>
  <si>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</si>
  <si>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</si>
  <si>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</si>
  <si>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</si>
  <si>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</si>
  <si>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</si>
  <si>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</si>
  <si>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</si>
  <si>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</si>
  <si>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</si>
  <si>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</si>
  <si>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</si>
  <si>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</si>
  <si>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</si>
  <si>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</si>
  <si>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</si>
  <si>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</si>
  <si>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</si>
  <si>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</si>
  <si>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</si>
  <si>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</si>
  <si>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</si>
  <si>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</si>
  <si>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</si>
  <si>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</si>
  <si>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</si>
  <si>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</si>
  <si>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</si>
  <si>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</si>
  <si>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</si>
  <si>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</si>
  <si>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</si>
  <si>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</si>
  <si>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</si>
  <si>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</si>
  <si>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</si>
  <si>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</si>
  <si>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</si>
  <si>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</si>
  <si>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</si>
  <si>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</si>
  <si>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</si>
  <si>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</si>
  <si>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</si>
  <si>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</si>
  <si>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</si>
  <si>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</si>
  <si>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</si>
  <si>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</si>
  <si>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</si>
  <si>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</si>
  <si>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</si>
  <si>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</si>
  <si>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</si>
  <si>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</si>
  <si>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</si>
  <si>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</si>
  <si>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</si>
  <si>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</si>
  <si>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</si>
  <si>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</si>
  <si>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</si>
  <si>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</si>
  <si>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</si>
  <si>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</si>
  <si>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</si>
  <si>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</si>
  <si>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</si>
  <si>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2H170</t>
  </si>
  <si>
    <t>Assistenza sociosanitaria distrettuale, domiciliare e territoriale - Assistenza alle persone affette da HIV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</si>
  <si>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</si>
  <si>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</si>
  <si>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</si>
  <si>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</si>
  <si>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</si>
  <si>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</si>
  <si>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</si>
  <si>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</si>
  <si>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</si>
  <si>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</si>
  <si>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</si>
  <si>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</si>
  <si>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</si>
  <si>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</si>
  <si>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</si>
  <si>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</si>
  <si>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</si>
  <si>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</si>
  <si>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</si>
  <si>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</si>
  <si>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</si>
  <si>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</si>
  <si>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</si>
  <si>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</si>
  <si>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</si>
  <si>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</si>
  <si>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</si>
  <si>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</si>
  <si>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</si>
  <si>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</si>
  <si>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</si>
  <si>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</si>
  <si>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</si>
  <si>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</si>
  <si>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</si>
  <si>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</si>
  <si>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</si>
  <si>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</si>
  <si>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</si>
  <si>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</si>
  <si>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</si>
  <si>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</si>
  <si>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</si>
  <si>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</si>
  <si>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</si>
  <si>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</si>
  <si>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</si>
  <si>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</si>
  <si>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</si>
  <si>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</si>
  <si>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</si>
  <si>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</si>
  <si>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</si>
  <si>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</si>
  <si>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</si>
  <si>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</si>
  <si>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</si>
  <si>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</si>
  <si>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</si>
  <si>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</si>
  <si>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</si>
  <si>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</si>
  <si>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</si>
  <si>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</si>
  <si>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</si>
  <si>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</si>
  <si>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</si>
  <si>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</si>
  <si>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</si>
  <si>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</si>
  <si>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</si>
  <si>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</si>
  <si>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</si>
  <si>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</si>
  <si>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</si>
  <si>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</si>
  <si>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</si>
  <si>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</si>
  <si>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</si>
  <si>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</si>
  <si>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</si>
  <si>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</si>
  <si>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</si>
  <si>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</si>
  <si>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</si>
  <si>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</si>
  <si>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</si>
  <si>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</si>
  <si>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</si>
  <si>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</si>
  <si>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</si>
  <si>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</si>
  <si>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</si>
  <si>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</si>
  <si>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</si>
  <si>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</si>
  <si>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</si>
  <si>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</si>
  <si>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</si>
  <si>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</si>
  <si>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</si>
  <si>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</si>
  <si>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</si>
  <si>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ù</t>
  </si>
  <si>
    <t>MOD. LA - Consuntivo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</si>
</sst>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2" applyNumberFormat="0" applyFill="0" applyAlignment="0" applyProtection="0"/>
    <xf numFmtId="0" fontId="21" fillId="16" borderId="3" applyNumberFormat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22" fillId="7" borderId="1" applyNumberFormat="0" applyAlignment="0" applyProtection="0"/>
    <xf numFmtId="0" fontId="23" fillId="21" borderId="0" applyNumberFormat="0" applyBorder="0" applyAlignment="0" applyProtection="0"/>
    <xf numFmtId="0" fontId="35" fillId="0" borderId="0"/>
    <xf numFmtId="0" fontId="12" fillId="22" borderId="4" applyNumberFormat="0" applyFont="0" applyAlignment="0" applyProtection="0"/>
    <xf numFmtId="0" fontId="24" fillId="7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5" fillId="0" borderId="0"/>
    <xf numFmtId="0" fontId="4" fillId="0" borderId="0"/>
    <xf numFmtId="0" fontId="3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5">
    <xf numFmtId="0" fontId="0" fillId="0" borderId="0" xfId="0"/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13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0" fontId="13" fillId="0" borderId="0" xfId="43" applyFont="1" applyFill="1" applyBorder="1"/>
    <xf numFmtId="0" fontId="13" fillId="0" borderId="18" xfId="43" applyFont="1" applyFill="1" applyBorder="1" applyAlignment="1">
      <alignment vertical="center"/>
    </xf>
    <xf numFmtId="0" fontId="13" fillId="0" borderId="40" xfId="43" applyFont="1" applyFill="1" applyBorder="1" applyAlignment="1">
      <alignment horizontal="center" vertical="center" wrapText="1"/>
    </xf>
    <xf numFmtId="0" fontId="13" fillId="0" borderId="38" xfId="43" applyFont="1" applyFill="1" applyBorder="1" applyAlignment="1">
      <alignment horizontal="center" vertical="center" wrapText="1"/>
    </xf>
    <xf numFmtId="0" fontId="13" fillId="0" borderId="0" xfId="43" applyFont="1" applyFill="1" applyAlignment="1">
      <alignment vertical="center"/>
    </xf>
    <xf numFmtId="0" fontId="37" fillId="0" borderId="0" xfId="0" applyFont="1" applyFill="1" applyBorder="1"/>
    <xf numFmtId="0" fontId="8" fillId="23" borderId="52" xfId="0" applyFont="1" applyFill="1" applyBorder="1" applyAlignment="1">
      <alignment horizontal="left" vertical="center" wrapText="1"/>
    </xf>
    <xf numFmtId="0" fontId="8" fillId="23" borderId="53" xfId="0" applyFont="1" applyFill="1" applyBorder="1" applyAlignment="1">
      <alignment horizontal="left" vertical="center" wrapText="1"/>
    </xf>
    <xf numFmtId="0" fontId="13" fillId="0" borderId="42" xfId="43" applyFont="1" applyFill="1" applyBorder="1" applyAlignment="1">
      <alignment vertical="center"/>
    </xf>
    <xf numFmtId="49" fontId="8" fillId="23" borderId="10" xfId="0" applyNumberFormat="1" applyFont="1" applyFill="1" applyBorder="1" applyAlignment="1">
      <alignment horizontal="center" vertical="center" wrapText="1"/>
    </xf>
    <xf numFmtId="0" fontId="8" fillId="23" borderId="0" xfId="0" applyFont="1" applyFill="1" applyAlignment="1">
      <alignment horizontal="right" vertical="center"/>
    </xf>
    <xf numFmtId="0" fontId="13" fillId="23" borderId="19" xfId="0" applyFont="1" applyFill="1" applyBorder="1" applyAlignment="1">
      <alignment vertical="center"/>
    </xf>
    <xf numFmtId="0" fontId="9" fillId="23" borderId="19" xfId="0" applyFont="1" applyFill="1" applyBorder="1" applyAlignment="1">
      <alignment horizontal="left" vertical="center"/>
    </xf>
    <xf numFmtId="0" fontId="13" fillId="23" borderId="17" xfId="0" applyFont="1" applyFill="1" applyBorder="1" applyAlignment="1">
      <alignment vertical="center"/>
    </xf>
    <xf numFmtId="0" fontId="8" fillId="23" borderId="0" xfId="0" applyFont="1" applyFill="1" applyBorder="1" applyAlignment="1">
      <alignment horizontal="right" vertical="center"/>
    </xf>
    <xf numFmtId="0" fontId="13" fillId="23" borderId="0" xfId="0" applyFont="1" applyFill="1" applyBorder="1" applyAlignment="1">
      <alignment vertical="center"/>
    </xf>
    <xf numFmtId="0" fontId="14" fillId="23" borderId="45" xfId="0" applyFont="1" applyFill="1" applyBorder="1" applyAlignment="1">
      <alignment horizontal="center" vertical="center" wrapText="1"/>
    </xf>
    <xf numFmtId="0" fontId="9" fillId="23" borderId="45" xfId="0" applyFont="1" applyFill="1" applyBorder="1" applyAlignment="1">
      <alignment horizontal="center" vertical="center" wrapText="1"/>
    </xf>
    <xf numFmtId="0" fontId="9" fillId="23" borderId="15" xfId="0" applyFont="1" applyFill="1" applyBorder="1" applyAlignment="1">
      <alignment horizontal="center" vertical="center" wrapText="1"/>
    </xf>
    <xf numFmtId="0" fontId="14" fillId="23" borderId="51" xfId="0" applyFont="1" applyFill="1" applyBorder="1" applyAlignment="1">
      <alignment horizontal="left" vertical="center" wrapText="1"/>
    </xf>
    <xf numFmtId="0" fontId="14" fillId="23" borderId="44" xfId="0" applyFont="1" applyFill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 wrapText="1"/>
    </xf>
    <xf numFmtId="0" fontId="36" fillId="23" borderId="53" xfId="0" applyFont="1" applyFill="1" applyBorder="1" applyAlignment="1">
      <alignment horizontal="left" vertical="center" wrapText="1"/>
    </xf>
    <xf numFmtId="0" fontId="9" fillId="23" borderId="17" xfId="0" applyFont="1" applyFill="1" applyBorder="1" applyAlignment="1">
      <alignment horizontal="center" vertical="center" wrapText="1"/>
    </xf>
    <xf numFmtId="0" fontId="36" fillId="23" borderId="24" xfId="0" applyFont="1" applyFill="1" applyBorder="1" applyAlignment="1">
      <alignment horizontal="left" vertical="center" wrapText="1"/>
    </xf>
    <xf numFmtId="0" fontId="14" fillId="23" borderId="41" xfId="0" applyFont="1" applyFill="1" applyBorder="1" applyAlignment="1">
      <alignment horizontal="center" vertical="center" wrapText="1"/>
    </xf>
    <xf numFmtId="0" fontId="9" fillId="23" borderId="41" xfId="0" applyFont="1" applyFill="1" applyBorder="1" applyAlignment="1">
      <alignment horizontal="center" vertical="center" wrapText="1"/>
    </xf>
    <xf numFmtId="0" fontId="9" fillId="23" borderId="12" xfId="0" applyFont="1" applyFill="1" applyBorder="1" applyAlignment="1">
      <alignment horizontal="center" vertical="center" wrapText="1"/>
    </xf>
    <xf numFmtId="0" fontId="14" fillId="23" borderId="43" xfId="0" applyFont="1" applyFill="1" applyBorder="1" applyAlignment="1">
      <alignment horizontal="left" vertical="center" wrapText="1"/>
    </xf>
    <xf numFmtId="49" fontId="14" fillId="23" borderId="20" xfId="0" applyNumberFormat="1" applyFont="1" applyFill="1" applyBorder="1" applyAlignment="1">
      <alignment horizontal="center" vertical="center" wrapText="1"/>
    </xf>
    <xf numFmtId="0" fontId="9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left" vertical="center" wrapText="1"/>
    </xf>
    <xf numFmtId="49" fontId="14" fillId="23" borderId="47" xfId="0" applyNumberFormat="1" applyFont="1" applyFill="1" applyBorder="1" applyAlignment="1">
      <alignment horizontal="center" vertical="center" wrapText="1"/>
    </xf>
    <xf numFmtId="0" fontId="9" fillId="23" borderId="47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49" fontId="14" fillId="23" borderId="58" xfId="0" applyNumberFormat="1" applyFont="1" applyFill="1" applyBorder="1" applyAlignment="1">
      <alignment horizontal="center" vertical="center" wrapText="1"/>
    </xf>
    <xf numFmtId="0" fontId="9" fillId="23" borderId="14" xfId="0" applyFont="1" applyFill="1" applyBorder="1" applyAlignment="1">
      <alignment horizontal="center" vertical="center" wrapText="1"/>
    </xf>
    <xf numFmtId="49" fontId="14" fillId="23" borderId="17" xfId="0" applyNumberFormat="1" applyFont="1" applyFill="1" applyBorder="1" applyAlignment="1">
      <alignment horizontal="center" vertical="center" wrapText="1"/>
    </xf>
    <xf numFmtId="49" fontId="14" fillId="23" borderId="41" xfId="0" applyNumberFormat="1" applyFont="1" applyFill="1" applyBorder="1" applyAlignment="1">
      <alignment horizontal="center" vertical="center" wrapText="1"/>
    </xf>
    <xf numFmtId="0" fontId="14" fillId="23" borderId="17" xfId="0" applyFont="1" applyFill="1" applyBorder="1" applyAlignment="1">
      <alignment horizontal="center" vertical="center" wrapText="1"/>
    </xf>
    <xf numFmtId="0" fontId="9" fillId="23" borderId="19" xfId="0" applyFont="1" applyFill="1" applyBorder="1" applyAlignment="1">
      <alignment horizontal="center" vertical="center" wrapText="1"/>
    </xf>
    <xf numFmtId="0" fontId="11" fillId="23" borderId="24" xfId="0" applyFont="1" applyFill="1" applyBorder="1" applyAlignment="1">
      <alignment horizontal="left" vertical="center" wrapText="1"/>
    </xf>
    <xf numFmtId="0" fontId="14" fillId="23" borderId="10" xfId="0" applyFont="1" applyFill="1" applyBorder="1" applyAlignment="1">
      <alignment horizontal="center" vertical="center" wrapText="1"/>
    </xf>
    <xf numFmtId="0" fontId="9" fillId="23" borderId="28" xfId="0" applyFont="1" applyFill="1" applyBorder="1" applyAlignment="1">
      <alignment horizontal="center" vertical="center" wrapText="1"/>
    </xf>
    <xf numFmtId="0" fontId="14" fillId="23" borderId="15" xfId="0" applyFont="1" applyFill="1" applyBorder="1" applyAlignment="1">
      <alignment horizontal="left" vertical="center" wrapText="1"/>
    </xf>
    <xf numFmtId="0" fontId="8" fillId="23" borderId="39" xfId="0" applyFont="1" applyFill="1" applyBorder="1" applyAlignment="1">
      <alignment horizontal="right" vertical="center"/>
    </xf>
    <xf numFmtId="0" fontId="13" fillId="23" borderId="10" xfId="0" applyFont="1" applyFill="1" applyBorder="1" applyAlignment="1">
      <alignment horizontal="center" vertical="center" wrapText="1"/>
    </xf>
    <xf numFmtId="0" fontId="36" fillId="23" borderId="10" xfId="0" applyFont="1" applyFill="1" applyBorder="1" applyAlignment="1">
      <alignment horizontal="left" wrapText="1"/>
    </xf>
    <xf numFmtId="0" fontId="8" fillId="23" borderId="28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left" vertical="center" wrapText="1"/>
    </xf>
    <xf numFmtId="0" fontId="8" fillId="23" borderId="39" xfId="0" applyFont="1" applyFill="1" applyBorder="1" applyAlignment="1">
      <alignment vertical="center"/>
    </xf>
    <xf numFmtId="0" fontId="8" fillId="23" borderId="32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right" vertical="center"/>
    </xf>
    <xf numFmtId="0" fontId="8" fillId="23" borderId="11" xfId="0" applyFont="1" applyFill="1" applyBorder="1" applyAlignment="1">
      <alignment horizontal="center" vertical="center" wrapText="1"/>
    </xf>
    <xf numFmtId="0" fontId="36" fillId="23" borderId="10" xfId="0" applyFont="1" applyFill="1" applyBorder="1" applyAlignment="1">
      <alignment horizontal="left" vertical="center" wrapText="1"/>
    </xf>
    <xf numFmtId="0" fontId="8" fillId="23" borderId="10" xfId="0" applyFont="1" applyFill="1" applyBorder="1" applyAlignment="1">
      <alignment vertical="center"/>
    </xf>
    <xf numFmtId="0" fontId="38" fillId="23" borderId="16" xfId="0" applyFont="1" applyFill="1" applyBorder="1" applyAlignment="1">
      <alignment horizontal="center" vertical="center" wrapText="1"/>
    </xf>
    <xf numFmtId="0" fontId="8" fillId="23" borderId="55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8" fillId="23" borderId="16" xfId="0" applyFont="1" applyFill="1" applyBorder="1" applyAlignment="1">
      <alignment horizontal="left" vertical="center" wrapText="1"/>
    </xf>
    <xf numFmtId="0" fontId="14" fillId="23" borderId="12" xfId="0" applyFont="1" applyFill="1" applyBorder="1" applyAlignment="1">
      <alignment horizontal="center" vertical="center" wrapText="1"/>
    </xf>
    <xf numFmtId="0" fontId="8" fillId="23" borderId="42" xfId="0" applyFont="1" applyFill="1" applyBorder="1" applyAlignment="1">
      <alignment horizontal="right" vertical="center"/>
    </xf>
    <xf numFmtId="0" fontId="8" fillId="23" borderId="12" xfId="0" applyFont="1" applyFill="1" applyBorder="1" applyAlignment="1">
      <alignment horizontal="center" vertical="center" wrapText="1"/>
    </xf>
    <xf numFmtId="0" fontId="14" fillId="23" borderId="12" xfId="0" applyFont="1" applyFill="1" applyBorder="1" applyAlignment="1">
      <alignment horizontal="left" vertical="center" wrapText="1"/>
    </xf>
    <xf numFmtId="0" fontId="14" fillId="23" borderId="50" xfId="0" applyFont="1" applyFill="1" applyBorder="1" applyAlignment="1">
      <alignment horizontal="center" vertical="center" wrapText="1"/>
    </xf>
    <xf numFmtId="0" fontId="8" fillId="23" borderId="50" xfId="0" applyFont="1" applyFill="1" applyBorder="1" applyAlignment="1">
      <alignment horizontal="center" vertical="center" wrapText="1"/>
    </xf>
    <xf numFmtId="0" fontId="14" fillId="23" borderId="50" xfId="0" applyFont="1" applyFill="1" applyBorder="1" applyAlignment="1">
      <alignment horizontal="left" vertical="center" wrapText="1"/>
    </xf>
    <xf numFmtId="0" fontId="8" fillId="23" borderId="15" xfId="0" applyFont="1" applyFill="1" applyBorder="1" applyAlignment="1">
      <alignment horizontal="center" vertical="center" wrapText="1"/>
    </xf>
    <xf numFmtId="49" fontId="14" fillId="23" borderId="15" xfId="0" applyNumberFormat="1" applyFont="1" applyFill="1" applyBorder="1" applyAlignment="1">
      <alignment horizontal="center" vertical="center" wrapText="1"/>
    </xf>
    <xf numFmtId="49" fontId="9" fillId="23" borderId="25" xfId="0" applyNumberFormat="1" applyFont="1" applyFill="1" applyBorder="1" applyAlignment="1">
      <alignment horizontal="center" vertical="center" wrapText="1"/>
    </xf>
    <xf numFmtId="49" fontId="9" fillId="23" borderId="15" xfId="0" applyNumberFormat="1" applyFont="1" applyFill="1" applyBorder="1" applyAlignment="1">
      <alignment horizontal="center" vertical="center" wrapText="1"/>
    </xf>
    <xf numFmtId="49" fontId="8" fillId="23" borderId="10" xfId="0" applyNumberFormat="1" applyFont="1" applyFill="1" applyBorder="1" applyAlignment="1">
      <alignment horizontal="right" vertical="center"/>
    </xf>
    <xf numFmtId="49" fontId="13" fillId="23" borderId="10" xfId="0" applyNumberFormat="1" applyFont="1" applyFill="1" applyBorder="1" applyAlignment="1">
      <alignment horizontal="center" vertical="center" wrapText="1"/>
    </xf>
    <xf numFmtId="0" fontId="36" fillId="23" borderId="52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8" fillId="23" borderId="32" xfId="0" applyNumberFormat="1" applyFont="1" applyFill="1" applyBorder="1" applyAlignment="1">
      <alignment horizontal="center" vertical="center" wrapText="1"/>
    </xf>
    <xf numFmtId="49" fontId="8" fillId="23" borderId="28" xfId="0" applyNumberFormat="1" applyFont="1" applyFill="1" applyBorder="1" applyAlignment="1">
      <alignment horizontal="center" vertical="center" wrapText="1"/>
    </xf>
    <xf numFmtId="49" fontId="8" fillId="23" borderId="39" xfId="0" applyNumberFormat="1" applyFont="1" applyFill="1" applyBorder="1" applyAlignment="1">
      <alignment horizontal="right" vertical="center"/>
    </xf>
    <xf numFmtId="0" fontId="9" fillId="23" borderId="51" xfId="0" applyFont="1" applyFill="1" applyBorder="1" applyAlignment="1">
      <alignment horizontal="left" vertical="center" wrapText="1"/>
    </xf>
    <xf numFmtId="49" fontId="9" fillId="23" borderId="11" xfId="0" applyNumberFormat="1" applyFont="1" applyFill="1" applyBorder="1" applyAlignment="1">
      <alignment horizontal="center" vertical="center" wrapText="1"/>
    </xf>
    <xf numFmtId="49" fontId="13" fillId="23" borderId="10" xfId="0" applyNumberFormat="1" applyFont="1" applyFill="1" applyBorder="1"/>
    <xf numFmtId="49" fontId="34" fillId="23" borderId="10" xfId="0" applyNumberFormat="1" applyFont="1" applyFill="1" applyBorder="1"/>
    <xf numFmtId="49" fontId="14" fillId="23" borderId="11" xfId="0" applyNumberFormat="1" applyFont="1" applyFill="1" applyBorder="1" applyAlignment="1">
      <alignment horizontal="center" vertical="center" wrapText="1"/>
    </xf>
    <xf numFmtId="49" fontId="9" fillId="23" borderId="32" xfId="0" applyNumberFormat="1" applyFont="1" applyFill="1" applyBorder="1" applyAlignment="1">
      <alignment horizontal="center" vertical="center" wrapText="1"/>
    </xf>
    <xf numFmtId="0" fontId="14" fillId="23" borderId="53" xfId="0" applyFont="1" applyFill="1" applyBorder="1" applyAlignment="1">
      <alignment horizontal="left" vertical="center" wrapText="1"/>
    </xf>
    <xf numFmtId="49" fontId="9" fillId="23" borderId="51" xfId="0" applyNumberFormat="1" applyFont="1" applyFill="1" applyBorder="1" applyAlignment="1">
      <alignment horizontal="center" vertical="center" wrapText="1"/>
    </xf>
    <xf numFmtId="49" fontId="13" fillId="23" borderId="52" xfId="0" applyNumberFormat="1" applyFont="1" applyFill="1" applyBorder="1" applyAlignment="1">
      <alignment horizontal="center" vertical="center" wrapText="1"/>
    </xf>
    <xf numFmtId="49" fontId="8" fillId="23" borderId="52" xfId="0" applyNumberFormat="1" applyFont="1" applyFill="1" applyBorder="1" applyAlignment="1">
      <alignment horizontal="center" vertical="center" wrapText="1"/>
    </xf>
    <xf numFmtId="49" fontId="8" fillId="23" borderId="14" xfId="0" applyNumberFormat="1" applyFont="1" applyFill="1" applyBorder="1" applyAlignment="1">
      <alignment horizontal="right" vertical="center"/>
    </xf>
    <xf numFmtId="49" fontId="13" fillId="23" borderId="54" xfId="0" applyNumberFormat="1" applyFont="1" applyFill="1" applyBorder="1" applyAlignment="1">
      <alignment horizontal="center" vertical="center" wrapText="1"/>
    </xf>
    <xf numFmtId="0" fontId="36" fillId="23" borderId="14" xfId="0" applyFont="1" applyFill="1" applyBorder="1" applyAlignment="1">
      <alignment horizontal="left" vertical="center" wrapText="1"/>
    </xf>
    <xf numFmtId="49" fontId="14" fillId="23" borderId="51" xfId="0" applyNumberFormat="1" applyFont="1" applyFill="1" applyBorder="1" applyAlignment="1">
      <alignment horizontal="center" vertical="center" wrapText="1"/>
    </xf>
    <xf numFmtId="49" fontId="14" fillId="23" borderId="12" xfId="0" applyNumberFormat="1" applyFont="1" applyFill="1" applyBorder="1" applyAlignment="1">
      <alignment horizontal="center" vertical="center" wrapText="1"/>
    </xf>
    <xf numFmtId="49" fontId="9" fillId="23" borderId="12" xfId="0" applyNumberFormat="1" applyFont="1" applyFill="1" applyBorder="1" applyAlignment="1">
      <alignment horizontal="center" vertical="center" wrapText="1"/>
    </xf>
    <xf numFmtId="49" fontId="9" fillId="23" borderId="43" xfId="0" applyNumberFormat="1" applyFont="1" applyFill="1" applyBorder="1" applyAlignment="1">
      <alignment horizontal="center" vertical="center" wrapText="1"/>
    </xf>
    <xf numFmtId="49" fontId="14" fillId="23" borderId="13" xfId="0" applyNumberFormat="1" applyFont="1" applyFill="1" applyBorder="1" applyAlignment="1">
      <alignment horizontal="center" vertical="center" wrapText="1"/>
    </xf>
    <xf numFmtId="49" fontId="9" fillId="23" borderId="13" xfId="0" applyNumberFormat="1" applyFont="1" applyFill="1" applyBorder="1" applyAlignment="1">
      <alignment horizontal="center" vertical="center" wrapText="1"/>
    </xf>
    <xf numFmtId="49" fontId="9" fillId="23" borderId="24" xfId="0" applyNumberFormat="1" applyFont="1" applyFill="1" applyBorder="1" applyAlignment="1">
      <alignment horizontal="center" vertical="center" wrapText="1"/>
    </xf>
    <xf numFmtId="0" fontId="14" fillId="23" borderId="24" xfId="0" applyFont="1" applyFill="1" applyBorder="1" applyAlignment="1">
      <alignment horizontal="left" vertical="center" wrapText="1"/>
    </xf>
    <xf numFmtId="49" fontId="9" fillId="23" borderId="17" xfId="0" applyNumberFormat="1" applyFont="1" applyFill="1" applyBorder="1" applyAlignment="1">
      <alignment horizontal="center" vertical="center" wrapText="1"/>
    </xf>
    <xf numFmtId="0" fontId="11" fillId="23" borderId="17" xfId="0" applyFont="1" applyFill="1" applyBorder="1" applyAlignment="1">
      <alignment horizontal="left" vertical="center" wrapText="1"/>
    </xf>
    <xf numFmtId="49" fontId="9" fillId="23" borderId="45" xfId="0" applyNumberFormat="1" applyFont="1" applyFill="1" applyBorder="1" applyAlignment="1">
      <alignment horizontal="center" vertical="center" wrapText="1"/>
    </xf>
    <xf numFmtId="0" fontId="14" fillId="23" borderId="45" xfId="0" applyFont="1" applyFill="1" applyBorder="1" applyAlignment="1">
      <alignment horizontal="left" vertical="center" wrapText="1"/>
    </xf>
    <xf numFmtId="49" fontId="13" fillId="23" borderId="46" xfId="0" applyNumberFormat="1" applyFont="1" applyFill="1" applyBorder="1" applyAlignment="1">
      <alignment horizontal="center" vertical="center" wrapText="1"/>
    </xf>
    <xf numFmtId="0" fontId="36" fillId="23" borderId="46" xfId="0" applyFont="1" applyFill="1" applyBorder="1" applyAlignment="1">
      <alignment horizontal="left" vertical="center" wrapText="1"/>
    </xf>
    <xf numFmtId="49" fontId="13" fillId="23" borderId="14" xfId="0" applyNumberFormat="1" applyFont="1" applyFill="1" applyBorder="1"/>
    <xf numFmtId="49" fontId="13" fillId="23" borderId="58" xfId="0" applyNumberFormat="1" applyFont="1" applyFill="1" applyBorder="1" applyAlignment="1">
      <alignment horizontal="center" vertical="center" wrapText="1"/>
    </xf>
    <xf numFmtId="49" fontId="14" fillId="23" borderId="39" xfId="0" applyNumberFormat="1" applyFont="1" applyFill="1" applyBorder="1" applyAlignment="1">
      <alignment horizontal="center" vertical="center" wrapText="1"/>
    </xf>
    <xf numFmtId="49" fontId="9" fillId="23" borderId="0" xfId="0" applyNumberFormat="1" applyFont="1" applyFill="1" applyBorder="1" applyAlignment="1">
      <alignment horizontal="center" vertical="center" wrapText="1"/>
    </xf>
    <xf numFmtId="49" fontId="9" fillId="23" borderId="19" xfId="0" applyNumberFormat="1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left" vertical="center" wrapText="1"/>
    </xf>
    <xf numFmtId="49" fontId="9" fillId="23" borderId="42" xfId="0" applyNumberFormat="1" applyFont="1" applyFill="1" applyBorder="1" applyAlignment="1">
      <alignment horizontal="center" vertical="center" wrapText="1"/>
    </xf>
    <xf numFmtId="49" fontId="9" fillId="23" borderId="41" xfId="0" applyNumberFormat="1" applyFont="1" applyFill="1" applyBorder="1" applyAlignment="1">
      <alignment horizontal="center" vertical="center" wrapText="1"/>
    </xf>
    <xf numFmtId="0" fontId="14" fillId="23" borderId="41" xfId="0" applyFont="1" applyFill="1" applyBorder="1" applyAlignment="1">
      <alignment horizontal="left" vertical="center" wrapText="1"/>
    </xf>
    <xf numFmtId="0" fontId="14" fillId="23" borderId="17" xfId="0" applyFont="1" applyFill="1" applyBorder="1" applyAlignment="1">
      <alignment horizontal="left" vertical="center" wrapText="1"/>
    </xf>
    <xf numFmtId="49" fontId="14" fillId="23" borderId="44" xfId="0" applyNumberFormat="1" applyFont="1" applyFill="1" applyBorder="1" applyAlignment="1">
      <alignment horizontal="center" vertical="center" wrapText="1"/>
    </xf>
    <xf numFmtId="0" fontId="11" fillId="23" borderId="18" xfId="0" applyFont="1" applyFill="1" applyBorder="1" applyAlignment="1">
      <alignment horizontal="left" vertical="center" wrapText="1"/>
    </xf>
    <xf numFmtId="49" fontId="11" fillId="23" borderId="17" xfId="0" applyNumberFormat="1" applyFont="1" applyFill="1" applyBorder="1" applyAlignment="1">
      <alignment horizontal="center" vertical="center" wrapText="1"/>
    </xf>
    <xf numFmtId="0" fontId="11" fillId="23" borderId="13" xfId="0" applyFont="1" applyFill="1" applyBorder="1" applyAlignment="1">
      <alignment horizontal="center" vertical="center" wrapText="1"/>
    </xf>
    <xf numFmtId="0" fontId="13" fillId="23" borderId="0" xfId="0" applyFont="1" applyFill="1" applyAlignment="1">
      <alignment vertical="center"/>
    </xf>
    <xf numFmtId="0" fontId="8" fillId="23" borderId="0" xfId="43" applyFont="1" applyFill="1" applyAlignment="1">
      <alignment horizontal="right" vertical="center"/>
    </xf>
    <xf numFmtId="0" fontId="13" fillId="23" borderId="0" xfId="43" applyFont="1" applyFill="1" applyBorder="1" applyAlignment="1">
      <alignment vertical="center" wrapText="1"/>
    </xf>
    <xf numFmtId="0" fontId="13" fillId="23" borderId="0" xfId="43" applyFont="1" applyFill="1" applyAlignment="1">
      <alignment vertical="center" wrapText="1"/>
    </xf>
    <xf numFmtId="0" fontId="36" fillId="23" borderId="44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6" fillId="23" borderId="58" xfId="0" applyFont="1" applyFill="1" applyBorder="1" applyAlignment="1">
      <alignment horizontal="center" vertical="center" wrapText="1"/>
    </xf>
    <xf numFmtId="0" fontId="36" fillId="23" borderId="28" xfId="0" applyFont="1" applyFill="1" applyBorder="1" applyAlignment="1">
      <alignment horizontal="center" vertical="center" wrapText="1"/>
    </xf>
    <xf numFmtId="0" fontId="36" fillId="23" borderId="32" xfId="0" applyFont="1" applyFill="1" applyBorder="1" applyAlignment="1">
      <alignment horizontal="center" vertical="center" wrapText="1"/>
    </xf>
    <xf numFmtId="49" fontId="36" fillId="23" borderId="28" xfId="0" applyNumberFormat="1" applyFont="1" applyFill="1" applyBorder="1" applyAlignment="1">
      <alignment horizontal="center" vertical="center" wrapText="1"/>
    </xf>
    <xf numFmtId="49" fontId="36" fillId="23" borderId="32" xfId="0" applyNumberFormat="1" applyFont="1" applyFill="1" applyBorder="1" applyAlignment="1">
      <alignment horizontal="center" vertical="center" wrapText="1"/>
    </xf>
    <xf numFmtId="49" fontId="36" fillId="23" borderId="10" xfId="0" applyNumberFormat="1" applyFont="1" applyFill="1" applyBorder="1" applyAlignment="1">
      <alignment horizontal="center" vertical="center" wrapText="1"/>
    </xf>
    <xf numFmtId="49" fontId="36" fillId="23" borderId="14" xfId="0" applyNumberFormat="1" applyFont="1" applyFill="1" applyBorder="1" applyAlignment="1">
      <alignment horizontal="center" vertical="center" wrapText="1"/>
    </xf>
    <xf numFmtId="49" fontId="36" fillId="23" borderId="35" xfId="0" applyNumberFormat="1" applyFont="1" applyFill="1" applyBorder="1" applyAlignment="1">
      <alignment horizontal="center" vertical="center" wrapText="1"/>
    </xf>
    <xf numFmtId="0" fontId="36" fillId="23" borderId="58" xfId="0" applyFont="1" applyFill="1" applyBorder="1" applyAlignment="1">
      <alignment horizontal="left" vertical="center" wrapText="1"/>
    </xf>
    <xf numFmtId="0" fontId="9" fillId="23" borderId="50" xfId="0" applyFont="1" applyFill="1" applyBorder="1" applyAlignment="1">
      <alignment horizontal="center" vertical="center" wrapText="1"/>
    </xf>
    <xf numFmtId="0" fontId="9" fillId="23" borderId="13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0" fontId="8" fillId="23" borderId="0" xfId="43" applyFont="1" applyFill="1" applyBorder="1" applyAlignment="1">
      <alignment horizontal="right" vertical="center"/>
    </xf>
    <xf numFmtId="0" fontId="15" fillId="23" borderId="0" xfId="43" applyFont="1" applyFill="1" applyBorder="1" applyAlignment="1">
      <alignment vertical="center" wrapText="1"/>
    </xf>
    <xf numFmtId="0" fontId="13" fillId="0" borderId="71" xfId="43" applyFont="1" applyFill="1" applyBorder="1" applyAlignment="1">
      <alignment vertical="center"/>
    </xf>
    <xf numFmtId="0" fontId="14" fillId="23" borderId="76" xfId="0" applyFont="1" applyFill="1" applyBorder="1" applyAlignment="1">
      <alignment horizontal="left" vertical="center" wrapText="1"/>
    </xf>
    <xf numFmtId="0" fontId="36" fillId="23" borderId="78" xfId="0" applyFont="1" applyFill="1" applyBorder="1" applyAlignment="1">
      <alignment horizontal="left" vertical="center" wrapText="1"/>
    </xf>
    <xf numFmtId="0" fontId="36" fillId="23" borderId="71" xfId="0" applyFont="1" applyFill="1" applyBorder="1" applyAlignment="1">
      <alignment horizontal="left" vertical="center" wrapText="1"/>
    </xf>
    <xf numFmtId="0" fontId="14" fillId="23" borderId="69" xfId="0" applyFont="1" applyFill="1" applyBorder="1" applyAlignment="1">
      <alignment horizontal="left" vertical="center" wrapText="1"/>
    </xf>
    <xf numFmtId="0" fontId="14" fillId="23" borderId="79" xfId="0" applyFont="1" applyFill="1" applyBorder="1" applyAlignment="1">
      <alignment horizontal="left" vertical="center" wrapText="1"/>
    </xf>
    <xf numFmtId="0" fontId="8" fillId="23" borderId="31" xfId="0" applyFont="1" applyFill="1" applyBorder="1" applyAlignment="1">
      <alignment horizontal="left" vertical="center" wrapText="1"/>
    </xf>
    <xf numFmtId="0" fontId="11" fillId="23" borderId="71" xfId="0" applyFont="1" applyFill="1" applyBorder="1" applyAlignment="1">
      <alignment horizontal="left" vertical="center" wrapText="1"/>
    </xf>
    <xf numFmtId="0" fontId="14" fillId="23" borderId="63" xfId="0" applyFont="1" applyFill="1" applyBorder="1" applyAlignment="1">
      <alignment horizontal="left" vertical="center" wrapText="1"/>
    </xf>
    <xf numFmtId="0" fontId="36" fillId="23" borderId="64" xfId="0" applyFont="1" applyFill="1" applyBorder="1" applyAlignment="1">
      <alignment horizontal="left" wrapText="1"/>
    </xf>
    <xf numFmtId="0" fontId="8" fillId="23" borderId="64" xfId="0" applyFont="1" applyFill="1" applyBorder="1" applyAlignment="1">
      <alignment horizontal="left" vertical="center" wrapText="1"/>
    </xf>
    <xf numFmtId="0" fontId="8" fillId="23" borderId="77" xfId="0" applyFont="1" applyFill="1" applyBorder="1" applyAlignment="1">
      <alignment vertical="center"/>
    </xf>
    <xf numFmtId="0" fontId="36" fillId="23" borderId="64" xfId="0" applyFont="1" applyFill="1" applyBorder="1" applyAlignment="1">
      <alignment horizontal="left" vertical="center" wrapText="1"/>
    </xf>
    <xf numFmtId="0" fontId="8" fillId="23" borderId="64" xfId="0" applyFont="1" applyFill="1" applyBorder="1" applyAlignment="1">
      <alignment vertical="center"/>
    </xf>
    <xf numFmtId="0" fontId="8" fillId="23" borderId="80" xfId="0" applyFont="1" applyFill="1" applyBorder="1" applyAlignment="1">
      <alignment horizontal="left" vertical="center" wrapText="1"/>
    </xf>
    <xf numFmtId="0" fontId="14" fillId="23" borderId="40" xfId="0" applyFont="1" applyFill="1" applyBorder="1" applyAlignment="1">
      <alignment horizontal="left" vertical="center" wrapText="1"/>
    </xf>
    <xf numFmtId="0" fontId="14" fillId="23" borderId="81" xfId="0" applyFont="1" applyFill="1" applyBorder="1" applyAlignment="1">
      <alignment horizontal="left" vertical="center" wrapText="1"/>
    </xf>
    <xf numFmtId="0" fontId="36" fillId="23" borderId="31" xfId="0" applyFont="1" applyFill="1" applyBorder="1" applyAlignment="1">
      <alignment horizontal="left" vertical="center" wrapText="1"/>
    </xf>
    <xf numFmtId="0" fontId="8" fillId="23" borderId="78" xfId="0" applyFont="1" applyFill="1" applyBorder="1" applyAlignment="1">
      <alignment horizontal="left" vertical="center" wrapText="1"/>
    </xf>
    <xf numFmtId="0" fontId="9" fillId="23" borderId="76" xfId="0" applyFont="1" applyFill="1" applyBorder="1" applyAlignment="1">
      <alignment horizontal="left" vertical="center" wrapText="1"/>
    </xf>
    <xf numFmtId="0" fontId="14" fillId="23" borderId="78" xfId="0" applyFont="1" applyFill="1" applyBorder="1" applyAlignment="1">
      <alignment horizontal="left" vertical="center" wrapText="1"/>
    </xf>
    <xf numFmtId="0" fontId="36" fillId="23" borderId="66" xfId="0" applyFont="1" applyFill="1" applyBorder="1" applyAlignment="1">
      <alignment horizontal="left" vertical="center" wrapText="1"/>
    </xf>
    <xf numFmtId="0" fontId="14" fillId="23" borderId="71" xfId="0" applyFont="1" applyFill="1" applyBorder="1" applyAlignment="1">
      <alignment horizontal="left" vertical="center" wrapText="1"/>
    </xf>
    <xf numFmtId="0" fontId="11" fillId="23" borderId="8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4" fillId="23" borderId="19" xfId="0" applyNumberFormat="1" applyFont="1" applyFill="1" applyBorder="1" applyAlignment="1">
      <alignment horizontal="center" vertical="center" wrapText="1"/>
    </xf>
    <xf numFmtId="0" fontId="40" fillId="23" borderId="0" xfId="44" applyFont="1" applyFill="1"/>
    <xf numFmtId="0" fontId="41" fillId="23" borderId="0" xfId="44" applyFont="1" applyFill="1"/>
    <xf numFmtId="0" fontId="41" fillId="23" borderId="0" xfId="44" applyFont="1" applyFill="1" applyAlignment="1">
      <alignment horizontal="center" vertical="center"/>
    </xf>
    <xf numFmtId="0" fontId="41" fillId="23" borderId="0" xfId="44" applyFont="1" applyFill="1" applyBorder="1" applyAlignment="1"/>
    <xf numFmtId="0" fontId="42" fillId="23" borderId="43" xfId="44" applyFont="1" applyFill="1" applyBorder="1" applyAlignment="1">
      <alignment horizontal="center" vertical="center" wrapText="1"/>
    </xf>
    <xf numFmtId="0" fontId="41" fillId="23" borderId="0" xfId="44" applyFont="1" applyFill="1" applyAlignment="1">
      <alignment vertical="center"/>
    </xf>
    <xf numFmtId="2" fontId="40" fillId="23" borderId="50" xfId="44" applyNumberFormat="1" applyFont="1" applyFill="1" applyBorder="1" applyAlignment="1">
      <alignment horizontal="right" vertical="top" wrapText="1"/>
    </xf>
    <xf numFmtId="0" fontId="41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0" fillId="23" borderId="0" xfId="44" applyFont="1" applyFill="1" applyBorder="1" applyAlignment="1">
      <alignment horizontal="justify" vertical="top" wrapText="1"/>
    </xf>
    <xf numFmtId="0" fontId="40" fillId="23" borderId="0" xfId="44" applyFont="1" applyFill="1" applyBorder="1"/>
    <xf numFmtId="0" fontId="43" fillId="23" borderId="0" xfId="44" applyFont="1" applyFill="1" applyBorder="1" applyAlignment="1">
      <alignment horizontal="justify" vertical="top" wrapText="1"/>
    </xf>
    <xf numFmtId="0" fontId="44" fillId="23" borderId="0" xfId="44" applyFont="1" applyFill="1" applyBorder="1" applyAlignment="1">
      <alignment horizontal="justify" vertical="top" wrapText="1"/>
    </xf>
    <xf numFmtId="0" fontId="13" fillId="0" borderId="57" xfId="0" applyFont="1" applyFill="1" applyBorder="1" applyAlignment="1">
      <alignment horizontal="right" vertical="center" wrapText="1"/>
    </xf>
    <xf numFmtId="0" fontId="13" fillId="23" borderId="0" xfId="0" applyFont="1" applyFill="1" applyBorder="1" applyAlignment="1">
      <alignment horizontal="right" vertical="center"/>
    </xf>
    <xf numFmtId="0" fontId="13" fillId="23" borderId="0" xfId="0" applyFont="1" applyFill="1" applyAlignment="1">
      <alignment horizontal="right" vertical="center"/>
    </xf>
    <xf numFmtId="0" fontId="13" fillId="23" borderId="23" xfId="0" applyFont="1" applyFill="1" applyBorder="1" applyAlignment="1">
      <alignment horizontal="right" vertical="center"/>
    </xf>
    <xf numFmtId="0" fontId="13" fillId="23" borderId="20" xfId="0" applyFont="1" applyFill="1" applyBorder="1" applyAlignment="1">
      <alignment horizontal="right" vertical="center"/>
    </xf>
    <xf numFmtId="0" fontId="13" fillId="23" borderId="21" xfId="0" applyFont="1" applyFill="1" applyBorder="1" applyAlignment="1">
      <alignment horizontal="right" vertical="center"/>
    </xf>
    <xf numFmtId="0" fontId="13" fillId="23" borderId="42" xfId="0" applyFont="1" applyFill="1" applyBorder="1" applyAlignment="1">
      <alignment horizontal="right" vertical="center"/>
    </xf>
    <xf numFmtId="0" fontId="13" fillId="23" borderId="22" xfId="0" applyFont="1" applyFill="1" applyBorder="1" applyAlignment="1">
      <alignment horizontal="right" vertical="center"/>
    </xf>
    <xf numFmtId="0" fontId="13" fillId="23" borderId="12" xfId="0" applyFont="1" applyFill="1" applyBorder="1" applyAlignment="1">
      <alignment horizontal="right" vertical="center"/>
    </xf>
    <xf numFmtId="0" fontId="9" fillId="23" borderId="41" xfId="0" applyFont="1" applyFill="1" applyBorder="1" applyAlignment="1">
      <alignment horizontal="right" vertical="center" wrapText="1"/>
    </xf>
    <xf numFmtId="0" fontId="9" fillId="23" borderId="19" xfId="0" applyFont="1" applyFill="1" applyBorder="1" applyAlignment="1">
      <alignment horizontal="right" vertical="center"/>
    </xf>
    <xf numFmtId="0" fontId="13" fillId="23" borderId="13" xfId="0" applyFont="1" applyFill="1" applyBorder="1" applyAlignment="1">
      <alignment horizontal="right" vertical="center"/>
    </xf>
    <xf numFmtId="0" fontId="13" fillId="23" borderId="18" xfId="0" applyFont="1" applyFill="1" applyBorder="1" applyAlignment="1">
      <alignment horizontal="right" vertical="center"/>
    </xf>
    <xf numFmtId="0" fontId="13" fillId="23" borderId="24" xfId="0" applyFont="1" applyFill="1" applyBorder="1" applyAlignment="1">
      <alignment horizontal="right" vertical="center"/>
    </xf>
    <xf numFmtId="0" fontId="11" fillId="23" borderId="17" xfId="0" applyFont="1" applyFill="1" applyBorder="1" applyAlignment="1">
      <alignment horizontal="right" vertical="center"/>
    </xf>
    <xf numFmtId="0" fontId="11" fillId="23" borderId="18" xfId="0" applyFont="1" applyFill="1" applyBorder="1" applyAlignment="1">
      <alignment horizontal="right" vertical="center"/>
    </xf>
    <xf numFmtId="0" fontId="13" fillId="0" borderId="69" xfId="0" applyFont="1" applyFill="1" applyBorder="1" applyAlignment="1">
      <alignment horizontal="right" vertical="center" wrapText="1"/>
    </xf>
    <xf numFmtId="0" fontId="13" fillId="0" borderId="38" xfId="0" applyFont="1" applyFill="1" applyBorder="1" applyAlignment="1">
      <alignment horizontal="right" vertical="center" wrapText="1"/>
    </xf>
    <xf numFmtId="0" fontId="13" fillId="0" borderId="71" xfId="0" applyFont="1" applyFill="1" applyBorder="1" applyAlignment="1">
      <alignment horizontal="right" vertical="center" wrapText="1"/>
    </xf>
    <xf numFmtId="0" fontId="13" fillId="0" borderId="48" xfId="0" applyFont="1" applyFill="1" applyBorder="1" applyAlignment="1">
      <alignment horizontal="right" vertical="center" wrapText="1"/>
    </xf>
    <xf numFmtId="0" fontId="13" fillId="0" borderId="28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right" vertical="center" wrapText="1"/>
    </xf>
    <xf numFmtId="0" fontId="13" fillId="0" borderId="56" xfId="0" applyFont="1" applyFill="1" applyBorder="1" applyAlignment="1">
      <alignment horizontal="right" vertical="center" wrapText="1"/>
    </xf>
    <xf numFmtId="0" fontId="13" fillId="0" borderId="52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3" fillId="0" borderId="33" xfId="0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61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67" xfId="0" applyFont="1" applyFill="1" applyBorder="1" applyAlignment="1">
      <alignment horizontal="right" vertical="center" wrapText="1"/>
    </xf>
    <xf numFmtId="0" fontId="13" fillId="0" borderId="68" xfId="0" applyFont="1" applyFill="1" applyBorder="1" applyAlignment="1">
      <alignment horizontal="right" vertical="center" wrapText="1"/>
    </xf>
    <xf numFmtId="0" fontId="13" fillId="0" borderId="75" xfId="0" applyFont="1" applyFill="1" applyBorder="1" applyAlignment="1">
      <alignment horizontal="right" vertical="center" wrapText="1"/>
    </xf>
    <xf numFmtId="0" fontId="13" fillId="0" borderId="42" xfId="0" applyFont="1" applyFill="1" applyBorder="1" applyAlignment="1">
      <alignment horizontal="right" vertical="center" wrapText="1"/>
    </xf>
    <xf numFmtId="0" fontId="13" fillId="0" borderId="72" xfId="0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right" vertical="center" wrapText="1"/>
    </xf>
    <xf numFmtId="0" fontId="13" fillId="0" borderId="73" xfId="0" applyFont="1" applyFill="1" applyBorder="1" applyAlignment="1">
      <alignment horizontal="right" vertical="center" wrapText="1"/>
    </xf>
    <xf numFmtId="0" fontId="13" fillId="0" borderId="65" xfId="0" applyFont="1" applyFill="1" applyBorder="1" applyAlignment="1">
      <alignment horizontal="right" vertical="center" wrapText="1"/>
    </xf>
    <xf numFmtId="0" fontId="13" fillId="0" borderId="74" xfId="0" applyFont="1" applyFill="1" applyBorder="1" applyAlignment="1">
      <alignment horizontal="right" vertical="center" wrapText="1"/>
    </xf>
    <xf numFmtId="0" fontId="13" fillId="0" borderId="53" xfId="0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right" vertical="center" wrapText="1"/>
    </xf>
    <xf numFmtId="0" fontId="13" fillId="0" borderId="35" xfId="0" applyFont="1" applyFill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right" vertical="center" wrapText="1"/>
    </xf>
    <xf numFmtId="0" fontId="13" fillId="0" borderId="37" xfId="0" applyFont="1" applyFill="1" applyBorder="1" applyAlignment="1">
      <alignment horizontal="right" vertical="center" wrapText="1"/>
    </xf>
    <xf numFmtId="0" fontId="13" fillId="0" borderId="60" xfId="0" applyFont="1" applyFill="1" applyBorder="1" applyAlignment="1">
      <alignment horizontal="right" vertical="center" wrapText="1"/>
    </xf>
    <xf numFmtId="0" fontId="13" fillId="0" borderId="64" xfId="0" applyFont="1" applyFill="1" applyBorder="1" applyAlignment="1">
      <alignment horizontal="right" vertical="center" wrapText="1"/>
    </xf>
    <xf numFmtId="0" fontId="13" fillId="0" borderId="66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3" fillId="0" borderId="62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vertical="center" wrapText="1"/>
    </xf>
    <xf numFmtId="0" fontId="13" fillId="0" borderId="49" xfId="0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right" vertical="center" wrapText="1"/>
    </xf>
    <xf numFmtId="0" fontId="9" fillId="0" borderId="59" xfId="0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right" vertical="center" wrapText="1"/>
    </xf>
    <xf numFmtId="0" fontId="9" fillId="0" borderId="68" xfId="0" applyFont="1" applyFill="1" applyBorder="1" applyAlignment="1">
      <alignment horizontal="right" vertical="center" wrapText="1"/>
    </xf>
    <xf numFmtId="0" fontId="9" fillId="0" borderId="75" xfId="0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right" vertical="center" wrapText="1"/>
    </xf>
    <xf numFmtId="0" fontId="9" fillId="0" borderId="38" xfId="0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horizontal="right" vertical="center" wrapText="1"/>
    </xf>
    <xf numFmtId="0" fontId="9" fillId="0" borderId="42" xfId="0" applyFont="1" applyFill="1" applyBorder="1" applyAlignment="1">
      <alignment horizontal="right" vertical="center" wrapText="1"/>
    </xf>
    <xf numFmtId="0" fontId="9" fillId="0" borderId="7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right" vertical="center" wrapText="1"/>
    </xf>
    <xf numFmtId="0" fontId="9" fillId="0" borderId="61" xfId="0" applyFont="1" applyFill="1" applyBorder="1" applyAlignment="1">
      <alignment horizontal="right" vertical="center" wrapText="1"/>
    </xf>
    <xf numFmtId="0" fontId="9" fillId="24" borderId="28" xfId="0" applyFont="1" applyFill="1" applyBorder="1" applyAlignment="1">
      <alignment horizontal="right" vertical="center" wrapText="1"/>
    </xf>
    <xf numFmtId="0" fontId="9" fillId="24" borderId="30" xfId="0" applyFont="1" applyFill="1" applyBorder="1" applyAlignment="1">
      <alignment horizontal="right" vertical="center" wrapText="1"/>
    </xf>
    <xf numFmtId="0" fontId="14" fillId="24" borderId="51" xfId="0" applyFont="1" applyFill="1" applyBorder="1" applyAlignment="1">
      <alignment horizontal="left" vertical="center" wrapText="1"/>
    </xf>
    <xf numFmtId="0" fontId="9" fillId="24" borderId="25" xfId="0" applyFont="1" applyFill="1" applyBorder="1" applyAlignment="1">
      <alignment horizontal="right" vertical="center" wrapText="1"/>
    </xf>
    <xf numFmtId="0" fontId="9" fillId="24" borderId="27" xfId="0" applyFont="1" applyFill="1" applyBorder="1" applyAlignment="1">
      <alignment horizontal="right" vertical="center" wrapText="1"/>
    </xf>
    <xf numFmtId="0" fontId="9" fillId="24" borderId="51" xfId="0" applyFont="1" applyFill="1" applyBorder="1" applyAlignment="1">
      <alignment horizontal="right" vertical="center" wrapText="1"/>
    </xf>
    <xf numFmtId="0" fontId="9" fillId="24" borderId="51" xfId="0" applyFont="1" applyFill="1" applyBorder="1" applyAlignment="1">
      <alignment horizontal="left" vertical="center" wrapText="1"/>
    </xf>
    <xf numFmtId="0" fontId="9" fillId="24" borderId="26" xfId="0" applyFont="1" applyFill="1" applyBorder="1" applyAlignment="1">
      <alignment horizontal="right" vertical="center" wrapText="1"/>
    </xf>
    <xf numFmtId="0" fontId="9" fillId="24" borderId="59" xfId="0" applyFont="1" applyFill="1" applyBorder="1" applyAlignment="1">
      <alignment horizontal="right" vertical="center" wrapText="1"/>
    </xf>
    <xf numFmtId="0" fontId="9" fillId="24" borderId="32" xfId="0" applyFont="1" applyFill="1" applyBorder="1" applyAlignment="1">
      <alignment horizontal="right" vertical="center" wrapText="1"/>
    </xf>
    <xf numFmtId="0" fontId="9" fillId="24" borderId="33" xfId="0" applyFont="1" applyFill="1" applyBorder="1" applyAlignment="1">
      <alignment horizontal="right" vertical="center" wrapText="1"/>
    </xf>
    <xf numFmtId="0" fontId="9" fillId="24" borderId="34" xfId="0" applyFont="1" applyFill="1" applyBorder="1" applyAlignment="1">
      <alignment horizontal="right" vertical="center" wrapText="1"/>
    </xf>
    <xf numFmtId="0" fontId="14" fillId="24" borderId="53" xfId="0" applyFont="1" applyFill="1" applyBorder="1" applyAlignment="1">
      <alignment horizontal="left" vertical="center" wrapText="1"/>
    </xf>
    <xf numFmtId="0" fontId="9" fillId="24" borderId="61" xfId="0" applyFont="1" applyFill="1" applyBorder="1" applyAlignment="1">
      <alignment horizontal="right" vertical="center" wrapText="1"/>
    </xf>
    <xf numFmtId="0" fontId="9" fillId="24" borderId="29" xfId="0" applyFont="1" applyFill="1" applyBorder="1" applyAlignment="1">
      <alignment horizontal="right" vertical="center" wrapText="1"/>
    </xf>
    <xf numFmtId="0" fontId="9" fillId="24" borderId="56" xfId="0" applyFont="1" applyFill="1" applyBorder="1" applyAlignment="1">
      <alignment horizontal="right" vertical="center" wrapText="1"/>
    </xf>
    <xf numFmtId="0" fontId="14" fillId="24" borderId="45" xfId="0" applyFont="1" applyFill="1" applyBorder="1" applyAlignment="1">
      <alignment horizontal="center" vertical="center" wrapText="1"/>
    </xf>
    <xf numFmtId="0" fontId="9" fillId="24" borderId="45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49" fontId="14" fillId="24" borderId="20" xfId="0" applyNumberFormat="1" applyFont="1" applyFill="1" applyBorder="1" applyAlignment="1">
      <alignment horizontal="center" vertical="center" wrapText="1"/>
    </xf>
    <xf numFmtId="0" fontId="36" fillId="25" borderId="44" xfId="0" applyFont="1" applyFill="1" applyBorder="1" applyAlignment="1">
      <alignment horizontal="center" vertical="center" wrapText="1"/>
    </xf>
    <xf numFmtId="49" fontId="38" fillId="25" borderId="10" xfId="0" applyNumberFormat="1" applyFont="1" applyFill="1" applyBorder="1" applyAlignment="1">
      <alignment horizontal="center" vertical="center" wrapText="1"/>
    </xf>
    <xf numFmtId="0" fontId="36" fillId="25" borderId="53" xfId="0" applyFont="1" applyFill="1" applyBorder="1" applyAlignment="1">
      <alignment horizontal="left" vertical="center" wrapText="1"/>
    </xf>
    <xf numFmtId="0" fontId="9" fillId="25" borderId="28" xfId="0" applyFont="1" applyFill="1" applyBorder="1" applyAlignment="1">
      <alignment horizontal="right" vertical="center" wrapText="1"/>
    </xf>
    <xf numFmtId="0" fontId="9" fillId="25" borderId="29" xfId="0" applyFont="1" applyFill="1" applyBorder="1" applyAlignment="1">
      <alignment horizontal="right" vertical="center" wrapText="1"/>
    </xf>
    <xf numFmtId="0" fontId="9" fillId="25" borderId="30" xfId="0" applyFont="1" applyFill="1" applyBorder="1" applyAlignment="1">
      <alignment horizontal="right" vertical="center" wrapText="1"/>
    </xf>
    <xf numFmtId="0" fontId="9" fillId="25" borderId="56" xfId="0" applyFont="1" applyFill="1" applyBorder="1" applyAlignment="1">
      <alignment horizontal="right" vertical="center" wrapText="1"/>
    </xf>
    <xf numFmtId="0" fontId="36" fillId="25" borderId="58" xfId="0" applyFont="1" applyFill="1" applyBorder="1" applyAlignment="1">
      <alignment horizontal="center" vertical="center" wrapText="1"/>
    </xf>
    <xf numFmtId="0" fontId="9" fillId="25" borderId="14" xfId="0" applyFont="1" applyFill="1" applyBorder="1" applyAlignment="1">
      <alignment horizontal="center" vertical="center" wrapText="1"/>
    </xf>
    <xf numFmtId="0" fontId="36" fillId="25" borderId="24" xfId="0" applyFont="1" applyFill="1" applyBorder="1" applyAlignment="1">
      <alignment horizontal="left" vertical="center" wrapText="1"/>
    </xf>
    <xf numFmtId="0" fontId="13" fillId="25" borderId="35" xfId="0" applyFont="1" applyFill="1" applyBorder="1" applyAlignment="1">
      <alignment horizontal="right" vertical="center" wrapText="1"/>
    </xf>
    <xf numFmtId="0" fontId="13" fillId="25" borderId="36" xfId="0" applyFont="1" applyFill="1" applyBorder="1" applyAlignment="1">
      <alignment horizontal="right" vertical="center" wrapText="1"/>
    </xf>
    <xf numFmtId="0" fontId="13" fillId="25" borderId="37" xfId="0" applyFont="1" applyFill="1" applyBorder="1" applyAlignment="1">
      <alignment horizontal="right" vertical="center" wrapText="1"/>
    </xf>
    <xf numFmtId="0" fontId="13" fillId="25" borderId="60" xfId="0" applyFont="1" applyFill="1" applyBorder="1" applyAlignment="1">
      <alignment horizontal="right" vertical="center" wrapText="1"/>
    </xf>
    <xf numFmtId="0" fontId="11" fillId="24" borderId="24" xfId="0" applyFont="1" applyFill="1" applyBorder="1" applyAlignment="1">
      <alignment horizontal="left" vertical="center" wrapText="1"/>
    </xf>
    <xf numFmtId="0" fontId="14" fillId="24" borderId="10" xfId="0" applyFont="1" applyFill="1" applyBorder="1" applyAlignment="1">
      <alignment horizontal="center" vertical="center" wrapText="1"/>
    </xf>
    <xf numFmtId="0" fontId="9" fillId="24" borderId="28" xfId="0" applyFont="1" applyFill="1" applyBorder="1" applyAlignment="1">
      <alignment horizontal="center" vertical="center" wrapText="1"/>
    </xf>
    <xf numFmtId="0" fontId="14" fillId="24" borderId="15" xfId="0" applyFont="1" applyFill="1" applyBorder="1" applyAlignment="1">
      <alignment horizontal="left" vertical="center" wrapText="1"/>
    </xf>
    <xf numFmtId="0" fontId="36" fillId="25" borderId="28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52" xfId="0" applyFont="1" applyFill="1" applyBorder="1" applyAlignment="1">
      <alignment horizontal="right" vertical="center" wrapText="1"/>
    </xf>
    <xf numFmtId="0" fontId="36" fillId="25" borderId="10" xfId="0" applyFont="1" applyFill="1" applyBorder="1" applyAlignment="1">
      <alignment horizontal="left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36" fillId="25" borderId="32" xfId="0" applyFont="1" applyFill="1" applyBorder="1" applyAlignment="1">
      <alignment horizontal="center" vertical="center" wrapText="1"/>
    </xf>
    <xf numFmtId="0" fontId="8" fillId="25" borderId="1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0" borderId="73" xfId="0" applyFont="1" applyFill="1" applyBorder="1" applyAlignment="1">
      <alignment horizontal="right" vertical="center" wrapText="1"/>
    </xf>
    <xf numFmtId="0" fontId="9" fillId="0" borderId="65" xfId="0" applyFont="1" applyFill="1" applyBorder="1" applyAlignment="1">
      <alignment horizontal="right" vertical="center" wrapText="1"/>
    </xf>
    <xf numFmtId="0" fontId="9" fillId="0" borderId="74" xfId="0" applyFont="1" applyFill="1" applyBorder="1" applyAlignment="1">
      <alignment horizontal="right" vertical="center" wrapText="1"/>
    </xf>
    <xf numFmtId="0" fontId="9" fillId="0" borderId="76" xfId="0" applyFont="1" applyFill="1" applyBorder="1" applyAlignment="1">
      <alignment horizontal="right" vertical="center" wrapText="1"/>
    </xf>
    <xf numFmtId="49" fontId="14" fillId="24" borderId="15" xfId="0" applyNumberFormat="1" applyFont="1" applyFill="1" applyBorder="1" applyAlignment="1">
      <alignment horizontal="center" vertical="center" wrapText="1"/>
    </xf>
    <xf numFmtId="49" fontId="9" fillId="24" borderId="32" xfId="0" applyNumberFormat="1" applyFont="1" applyFill="1" applyBorder="1" applyAlignment="1">
      <alignment horizontal="center" vertical="center" wrapText="1"/>
    </xf>
    <xf numFmtId="49" fontId="9" fillId="24" borderId="15" xfId="0" applyNumberFormat="1" applyFont="1" applyFill="1" applyBorder="1" applyAlignment="1">
      <alignment horizontal="center" vertical="center" wrapText="1"/>
    </xf>
    <xf numFmtId="49" fontId="36" fillId="25" borderId="28" xfId="0" applyNumberFormat="1" applyFont="1" applyFill="1" applyBorder="1" applyAlignment="1">
      <alignment horizontal="center" vertical="center" wrapText="1"/>
    </xf>
    <xf numFmtId="49" fontId="13" fillId="25" borderId="10" xfId="0" applyNumberFormat="1" applyFont="1" applyFill="1" applyBorder="1" applyAlignment="1">
      <alignment horizontal="center" vertical="center" wrapText="1"/>
    </xf>
    <xf numFmtId="0" fontId="36" fillId="25" borderId="52" xfId="0" applyFont="1" applyFill="1" applyBorder="1" applyAlignment="1">
      <alignment horizontal="left" vertical="center" wrapText="1"/>
    </xf>
    <xf numFmtId="49" fontId="9" fillId="24" borderId="25" xfId="0" applyNumberFormat="1" applyFont="1" applyFill="1" applyBorder="1" applyAlignment="1">
      <alignment horizontal="center" vertical="center" wrapText="1"/>
    </xf>
    <xf numFmtId="49" fontId="36" fillId="25" borderId="32" xfId="0" applyNumberFormat="1" applyFont="1" applyFill="1" applyBorder="1" applyAlignment="1">
      <alignment horizontal="center" vertical="center" wrapText="1"/>
    </xf>
    <xf numFmtId="49" fontId="9" fillId="25" borderId="11" xfId="0" applyNumberFormat="1" applyFont="1" applyFill="1" applyBorder="1" applyAlignment="1">
      <alignment horizontal="center" vertical="center" wrapText="1"/>
    </xf>
    <xf numFmtId="0" fontId="9" fillId="25" borderId="32" xfId="0" applyFont="1" applyFill="1" applyBorder="1" applyAlignment="1">
      <alignment horizontal="right" vertical="center" wrapText="1"/>
    </xf>
    <xf numFmtId="0" fontId="9" fillId="25" borderId="33" xfId="0" applyFont="1" applyFill="1" applyBorder="1" applyAlignment="1">
      <alignment horizontal="right" vertical="center" wrapText="1"/>
    </xf>
    <xf numFmtId="0" fontId="9" fillId="25" borderId="34" xfId="0" applyFont="1" applyFill="1" applyBorder="1" applyAlignment="1">
      <alignment horizontal="right" vertical="center" wrapText="1"/>
    </xf>
    <xf numFmtId="0" fontId="9" fillId="25" borderId="53" xfId="0" applyFont="1" applyFill="1" applyBorder="1" applyAlignment="1">
      <alignment horizontal="right" vertical="center" wrapText="1"/>
    </xf>
    <xf numFmtId="49" fontId="9" fillId="25" borderId="10" xfId="0" applyNumberFormat="1" applyFont="1" applyFill="1" applyBorder="1" applyAlignment="1">
      <alignment horizontal="center" vertical="center" wrapText="1"/>
    </xf>
    <xf numFmtId="49" fontId="9" fillId="24" borderId="51" xfId="0" applyNumberFormat="1" applyFont="1" applyFill="1" applyBorder="1" applyAlignment="1">
      <alignment horizontal="center" vertical="center" wrapText="1"/>
    </xf>
    <xf numFmtId="49" fontId="36" fillId="25" borderId="10" xfId="0" applyNumberFormat="1" applyFont="1" applyFill="1" applyBorder="1" applyAlignment="1">
      <alignment horizontal="center" vertical="center" wrapText="1"/>
    </xf>
    <xf numFmtId="49" fontId="13" fillId="25" borderId="52" xfId="0" applyNumberFormat="1" applyFont="1" applyFill="1" applyBorder="1" applyAlignment="1">
      <alignment horizontal="center" vertical="center" wrapText="1"/>
    </xf>
    <xf numFmtId="49" fontId="14" fillId="24" borderId="51" xfId="0" applyNumberFormat="1" applyFont="1" applyFill="1" applyBorder="1" applyAlignment="1">
      <alignment horizontal="center" vertical="center" wrapText="1"/>
    </xf>
    <xf numFmtId="0" fontId="11" fillId="24" borderId="17" xfId="0" applyFont="1" applyFill="1" applyBorder="1" applyAlignment="1">
      <alignment horizontal="left" vertical="center" wrapText="1"/>
    </xf>
    <xf numFmtId="49" fontId="9" fillId="24" borderId="45" xfId="0" applyNumberFormat="1" applyFont="1" applyFill="1" applyBorder="1" applyAlignment="1">
      <alignment horizontal="center" vertical="center" wrapText="1"/>
    </xf>
    <xf numFmtId="0" fontId="14" fillId="24" borderId="45" xfId="0" applyFont="1" applyFill="1" applyBorder="1" applyAlignment="1">
      <alignment horizontal="left" vertical="center" wrapText="1"/>
    </xf>
    <xf numFmtId="0" fontId="9" fillId="24" borderId="63" xfId="0" applyFont="1" applyFill="1" applyBorder="1" applyAlignment="1">
      <alignment horizontal="right" vertical="center" wrapText="1"/>
    </xf>
    <xf numFmtId="49" fontId="9" fillId="25" borderId="46" xfId="0" applyNumberFormat="1" applyFont="1" applyFill="1" applyBorder="1" applyAlignment="1">
      <alignment horizontal="center" vertical="center" wrapText="1"/>
    </xf>
    <xf numFmtId="0" fontId="36" fillId="25" borderId="46" xfId="0" applyFont="1" applyFill="1" applyBorder="1" applyAlignment="1">
      <alignment horizontal="left" vertical="center" wrapText="1"/>
    </xf>
    <xf numFmtId="0" fontId="9" fillId="25" borderId="64" xfId="0" applyFont="1" applyFill="1" applyBorder="1" applyAlignment="1">
      <alignment horizontal="right" vertical="center" wrapText="1"/>
    </xf>
    <xf numFmtId="0" fontId="11" fillId="24" borderId="42" xfId="0" applyFont="1" applyFill="1" applyBorder="1" applyAlignment="1">
      <alignment horizontal="left" vertical="center" wrapText="1"/>
    </xf>
    <xf numFmtId="0" fontId="11" fillId="24" borderId="18" xfId="0" applyFont="1" applyFill="1" applyBorder="1" applyAlignment="1">
      <alignment horizontal="left" vertical="center" wrapText="1"/>
    </xf>
    <xf numFmtId="49" fontId="11" fillId="24" borderId="17" xfId="0" applyNumberFormat="1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left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right" vertical="center"/>
    </xf>
    <xf numFmtId="0" fontId="38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49" fontId="14" fillId="24" borderId="11" xfId="0" applyNumberFormat="1" applyFont="1" applyFill="1" applyBorder="1" applyAlignment="1">
      <alignment horizontal="center" vertical="center" wrapText="1"/>
    </xf>
    <xf numFmtId="49" fontId="9" fillId="24" borderId="11" xfId="0" applyNumberFormat="1" applyFont="1" applyFill="1" applyBorder="1" applyAlignment="1">
      <alignment horizontal="center" vertical="center" wrapText="1"/>
    </xf>
    <xf numFmtId="49" fontId="36" fillId="0" borderId="2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left" vertical="center" wrapText="1"/>
    </xf>
    <xf numFmtId="0" fontId="11" fillId="24" borderId="17" xfId="0" applyFont="1" applyFill="1" applyBorder="1" applyAlignment="1">
      <alignment horizontal="center" vertical="center" wrapText="1"/>
    </xf>
    <xf numFmtId="0" fontId="11" fillId="24" borderId="19" xfId="0" applyFont="1" applyFill="1" applyBorder="1" applyAlignment="1">
      <alignment horizontal="center" vertical="center" wrapText="1"/>
    </xf>
    <xf numFmtId="0" fontId="11" fillId="24" borderId="48" xfId="0" applyFont="1" applyFill="1" applyBorder="1" applyAlignment="1">
      <alignment horizontal="right" vertical="top" wrapText="1"/>
    </xf>
    <xf numFmtId="0" fontId="11" fillId="24" borderId="57" xfId="0" applyFont="1" applyFill="1" applyBorder="1" applyAlignment="1">
      <alignment horizontal="right" vertical="center" wrapText="1"/>
    </xf>
    <xf numFmtId="49" fontId="11" fillId="24" borderId="41" xfId="0" applyNumberFormat="1" applyFont="1" applyFill="1" applyBorder="1" applyAlignment="1">
      <alignment horizontal="center" vertical="center" wrapText="1"/>
    </xf>
    <xf numFmtId="49" fontId="11" fillId="24" borderId="12" xfId="0" applyNumberFormat="1" applyFont="1" applyFill="1" applyBorder="1" applyAlignment="1">
      <alignment horizontal="center" vertical="center" wrapText="1"/>
    </xf>
    <xf numFmtId="0" fontId="11" fillId="24" borderId="40" xfId="0" applyFont="1" applyFill="1" applyBorder="1" applyAlignment="1">
      <alignment horizontal="right" vertical="center" wrapText="1"/>
    </xf>
    <xf numFmtId="0" fontId="11" fillId="24" borderId="38" xfId="0" applyFont="1" applyFill="1" applyBorder="1" applyAlignment="1">
      <alignment horizontal="right" vertical="center" wrapText="1"/>
    </xf>
    <xf numFmtId="49" fontId="11" fillId="24" borderId="19" xfId="0" applyNumberFormat="1" applyFont="1" applyFill="1" applyBorder="1" applyAlignment="1">
      <alignment horizontal="center" vertical="center" wrapText="1"/>
    </xf>
    <xf numFmtId="49" fontId="11" fillId="24" borderId="13" xfId="0" applyNumberFormat="1" applyFont="1" applyFill="1" applyBorder="1" applyAlignment="1">
      <alignment horizontal="center" vertical="center" wrapText="1"/>
    </xf>
    <xf numFmtId="0" fontId="11" fillId="24" borderId="82" xfId="0" applyFont="1" applyFill="1" applyBorder="1" applyAlignment="1">
      <alignment horizontal="right" vertical="center" wrapText="1"/>
    </xf>
    <xf numFmtId="0" fontId="11" fillId="24" borderId="48" xfId="0" applyFont="1" applyFill="1" applyBorder="1" applyAlignment="1">
      <alignment horizontal="right" vertical="center" wrapText="1"/>
    </xf>
    <xf numFmtId="0" fontId="11" fillId="24" borderId="62" xfId="0" applyFont="1" applyFill="1" applyBorder="1" applyAlignment="1">
      <alignment horizontal="right" vertical="center" wrapText="1"/>
    </xf>
    <xf numFmtId="49" fontId="11" fillId="24" borderId="58" xfId="0" applyNumberFormat="1" applyFont="1" applyFill="1" applyBorder="1" applyAlignment="1">
      <alignment horizontal="center" vertical="center" wrapText="1"/>
    </xf>
    <xf numFmtId="0" fontId="9" fillId="25" borderId="61" xfId="0" applyFont="1" applyFill="1" applyBorder="1" applyAlignment="1">
      <alignment horizontal="right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right" vertical="center" wrapText="1"/>
    </xf>
    <xf numFmtId="0" fontId="9" fillId="23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3" fillId="0" borderId="33" xfId="44" applyFont="1" applyFill="1" applyBorder="1" applyAlignment="1">
      <alignment horizontal="right" vertical="center" wrapText="1"/>
    </xf>
    <xf numFmtId="0" fontId="13" fillId="0" borderId="83" xfId="0" applyFont="1" applyFill="1" applyBorder="1" applyAlignment="1">
      <alignment horizontal="right" vertical="center" wrapText="1"/>
    </xf>
    <xf numFmtId="0" fontId="13" fillId="0" borderId="84" xfId="0" applyFont="1" applyFill="1" applyBorder="1" applyAlignment="1">
      <alignment horizontal="right" vertical="center" wrapText="1"/>
    </xf>
    <xf numFmtId="0" fontId="8" fillId="23" borderId="15" xfId="0" applyFont="1" applyFill="1" applyBorder="1" applyAlignment="1">
      <alignment horizontal="left" vertical="center" wrapText="1"/>
    </xf>
    <xf numFmtId="0" fontId="13" fillId="0" borderId="85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left" wrapText="1"/>
    </xf>
    <xf numFmtId="0" fontId="15" fillId="0" borderId="0" xfId="0" applyFont="1" applyFill="1" applyAlignment="1">
      <alignment horizontal="center" vertical="center" wrapText="1"/>
    </xf>
    <xf numFmtId="0" fontId="9" fillId="23" borderId="41" xfId="0" applyFont="1" applyFill="1" applyBorder="1" applyAlignment="1">
      <alignment horizontal="center" vertical="center"/>
    </xf>
    <xf numFmtId="0" fontId="9" fillId="23" borderId="42" xfId="0" applyFont="1" applyFill="1" applyBorder="1" applyAlignment="1">
      <alignment horizontal="center" vertical="center"/>
    </xf>
    <xf numFmtId="0" fontId="9" fillId="23" borderId="43" xfId="0" applyFont="1" applyFill="1" applyBorder="1" applyAlignment="1">
      <alignment horizontal="center" vertical="center"/>
    </xf>
    <xf numFmtId="0" fontId="9" fillId="23" borderId="41" xfId="0" applyFont="1" applyFill="1" applyBorder="1" applyAlignment="1">
      <alignment horizontal="right" vertical="center"/>
    </xf>
    <xf numFmtId="0" fontId="9" fillId="23" borderId="42" xfId="0" applyFont="1" applyFill="1" applyBorder="1" applyAlignment="1">
      <alignment horizontal="right" vertical="center"/>
    </xf>
    <xf numFmtId="0" fontId="9" fillId="23" borderId="43" xfId="0" applyFont="1" applyFill="1" applyBorder="1" applyAlignment="1">
      <alignment horizontal="right" vertical="center"/>
    </xf>
    <xf numFmtId="0" fontId="9" fillId="23" borderId="50" xfId="0" applyFont="1" applyFill="1" applyBorder="1" applyAlignment="1">
      <alignment horizontal="center" vertical="center" wrapText="1"/>
    </xf>
    <xf numFmtId="0" fontId="9" fillId="23" borderId="1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left" wrapText="1"/>
    </xf>
    <xf numFmtId="0" fontId="16" fillId="0" borderId="43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0" fontId="8" fillId="23" borderId="22" xfId="0" applyFont="1" applyFill="1" applyBorder="1" applyAlignment="1">
      <alignment horizontal="center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8" fillId="23" borderId="18" xfId="0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 wrapText="1"/>
    </xf>
    <xf numFmtId="0" fontId="6" fillId="23" borderId="65" xfId="43" applyFont="1" applyFill="1" applyBorder="1" applyAlignment="1">
      <alignment horizontal="center" vertical="center" wrapText="1"/>
    </xf>
    <xf numFmtId="0" fontId="6" fillId="23" borderId="48" xfId="43" applyFont="1" applyFill="1" applyBorder="1" applyAlignment="1">
      <alignment horizontal="center" vertical="center" wrapText="1"/>
    </xf>
    <xf numFmtId="0" fontId="15" fillId="0" borderId="0" xfId="43" applyFont="1" applyFill="1" applyBorder="1" applyAlignment="1">
      <alignment horizontal="center" vertical="center" wrapText="1"/>
    </xf>
    <xf numFmtId="0" fontId="15" fillId="0" borderId="70" xfId="43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left" wrapText="1"/>
    </xf>
    <xf numFmtId="0" fontId="6" fillId="23" borderId="65" xfId="0" applyFont="1" applyFill="1" applyBorder="1" applyAlignment="1">
      <alignment horizontal="center" vertical="center" wrapText="1"/>
    </xf>
    <xf numFmtId="0" fontId="6" fillId="23" borderId="48" xfId="0" applyFont="1" applyFill="1" applyBorder="1" applyAlignment="1">
      <alignment horizontal="center" vertical="center" wrapText="1"/>
    </xf>
    <xf numFmtId="0" fontId="6" fillId="23" borderId="27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8" fillId="23" borderId="20" xfId="43" applyFont="1" applyFill="1" applyBorder="1" applyAlignment="1">
      <alignment horizontal="center" vertical="center" wrapText="1"/>
    </xf>
    <xf numFmtId="0" fontId="8" fillId="23" borderId="21" xfId="43" applyFont="1" applyFill="1" applyBorder="1" applyAlignment="1">
      <alignment horizontal="center" vertical="center" wrapText="1"/>
    </xf>
    <xf numFmtId="0" fontId="8" fillId="23" borderId="22" xfId="43" applyFont="1" applyFill="1" applyBorder="1" applyAlignment="1">
      <alignment horizontal="center" vertical="center" wrapText="1"/>
    </xf>
    <xf numFmtId="0" fontId="8" fillId="23" borderId="17" xfId="43" applyFont="1" applyFill="1" applyBorder="1" applyAlignment="1">
      <alignment horizontal="center" vertical="center" wrapText="1"/>
    </xf>
    <xf numFmtId="0" fontId="8" fillId="23" borderId="18" xfId="43" applyFont="1" applyFill="1" applyBorder="1" applyAlignment="1">
      <alignment horizontal="center" vertical="center" wrapText="1"/>
    </xf>
    <xf numFmtId="0" fontId="8" fillId="23" borderId="24" xfId="43" applyFont="1" applyFill="1" applyBorder="1" applyAlignment="1">
      <alignment horizontal="center" vertical="center" wrapText="1"/>
    </xf>
    <xf numFmtId="0" fontId="9" fillId="23" borderId="50" xfId="43" applyFont="1" applyFill="1" applyBorder="1" applyAlignment="1">
      <alignment horizontal="center" vertical="center" wrapText="1"/>
    </xf>
    <xf numFmtId="0" fontId="9" fillId="23" borderId="13" xfId="43" applyFont="1" applyFill="1" applyBorder="1" applyAlignment="1">
      <alignment horizontal="center" vertical="center" wrapText="1"/>
    </xf>
    <xf numFmtId="0" fontId="45" fillId="23" borderId="41" xfId="44" applyFont="1" applyFill="1" applyBorder="1" applyAlignment="1">
      <alignment horizontal="center" vertical="center" wrapText="1"/>
    </xf>
    <xf numFmtId="0" fontId="45" fillId="23" borderId="42" xfId="44" applyFont="1" applyFill="1" applyBorder="1" applyAlignment="1">
      <alignment horizontal="center" vertical="center" wrapText="1"/>
    </xf>
    <xf numFmtId="0" fontId="45" fillId="23" borderId="43" xfId="44" applyFont="1" applyFill="1" applyBorder="1" applyAlignment="1">
      <alignment horizontal="center" vertical="center" wrapText="1"/>
    </xf>
    <xf numFmtId="0" fontId="40" fillId="23" borderId="50" xfId="44" applyFont="1" applyFill="1" applyBorder="1" applyAlignment="1">
      <alignment horizontal="center" vertical="center"/>
    </xf>
    <xf numFmtId="0" fontId="40" fillId="23" borderId="13" xfId="44" applyFont="1" applyFill="1" applyBorder="1" applyAlignment="1">
      <alignment horizontal="center" vertical="center"/>
    </xf>
    <xf numFmtId="0" fontId="42" fillId="23" borderId="50" xfId="0" applyFont="1" applyFill="1" applyBorder="1" applyAlignment="1">
      <alignment horizontal="center" vertical="center" wrapText="1"/>
    </xf>
    <xf numFmtId="0" fontId="42" fillId="23" borderId="13" xfId="0" applyFont="1" applyFill="1" applyBorder="1" applyAlignment="1">
      <alignment horizontal="center" vertical="center" wrapText="1"/>
    </xf>
  </cellXfs>
  <cellStyles count="5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 xr:uid="{00000000-0005-0000-0000-00001B000000}"/>
    <cellStyle name="Comma 2 2" xfId="50" xr:uid="{E472CABE-401A-4BDE-B1CF-3FB6CF6411CF}"/>
    <cellStyle name="Input" xfId="28" builtinId="20" customBuiltin="1"/>
    <cellStyle name="Neutrale" xfId="29" builtinId="28" customBuiltin="1"/>
    <cellStyle name="Normal 2" xfId="46" xr:uid="{00000000-0005-0000-0000-00001E000000}"/>
    <cellStyle name="Normale" xfId="0" builtinId="0"/>
    <cellStyle name="Normale 2" xfId="30" xr:uid="{00000000-0005-0000-0000-000020000000}"/>
    <cellStyle name="Normale 2 2" xfId="44" xr:uid="{00000000-0005-0000-0000-000021000000}"/>
    <cellStyle name="Normale 3" xfId="43" xr:uid="{00000000-0005-0000-0000-000022000000}"/>
    <cellStyle name="Normale 4" xfId="47" xr:uid="{00000000-0005-0000-0000-000023000000}"/>
    <cellStyle name="Normale 4 2" xfId="48" xr:uid="{00000000-0005-0000-0000-000024000000}"/>
    <cellStyle name="Normale 4 2 2" xfId="52" xr:uid="{97316F22-5D30-4AFA-9D76-A0F0A627DCF5}"/>
    <cellStyle name="Normale 4 3" xfId="49" xr:uid="{00000000-0005-0000-0000-000025000000}"/>
    <cellStyle name="Normale 4 3 2" xfId="53" xr:uid="{1B8F2190-A459-4ACB-AB6E-9F924C368E38}"/>
    <cellStyle name="Normale 4 4" xfId="51" xr:uid="{324CCBE0-0FB5-470B-BF6C-8087FC983BB9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produzione\LA\2010\CE-LA\analisiGestionali\LA\2010\CE-LA\originale\CE%20IV%20TRIMESTRE%202009\ULTIME%20VERSIONI\FILE%20DA%20LAVORARE\LAVORO\2008\NA%202\NA%202%20%20I%20TRIM.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%20III%20TRIMESTRE%202010\RISCONTRI%20AZIENDE\927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cbarbera\Desktop\IV%202010\SPECIFICA%20VOCE%20RICAVO\mar\Assegnazione\2008\2007\Integrazione%202007\Documents%20and%20Settings\valentinig\Impostazioni%20locali\Temporary%20Internet%20Files\OLK2\Modello%20Ingegnerizzato%202.2%20(minsal).xls?17DE9D0B" TargetMode="External"/><Relationship Id="rId1" Type="http://schemas.openxmlformats.org/officeDocument/2006/relationships/externalLinkPath" Target="file:///\\17DE9D0B\Modello%20Ingegnerizzato%202.2%20(mins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legamentoEsternoRipristinato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Documenti\My%20documents_RS\PERSONALE\ANALISI%20FABBISOGNO\LAVORO\2008\NA%202\NA%202%20%20I%20TRIM.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Users\amaggiolini\Desktop\ART%2079\Mappatura%20personale%20da%20coop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gela.adduce\Impostazioni%20locali\Temporary%20Internet%20Files\OLK79\050711%20previsione%20quadro%20tendenziale%202806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2&#176;2012\1_RS_Analisi_2&#176;2012.v.6_5_la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LAVORO\2008\NA%202\NA%202%20%20I%20TRIM.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2&#176;2012\1_RS_Analisi_2&#176;2012.v.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produzione\LA\2010\CE-LA\analisiGestionali\LA\2010\CE-LA\originale\CE%20IV%20TRIMESTRE%202009\ULTIME%20VERSIONI\FILE%20DA%20LAVORARE\Documents%20and%20Settings\scivaa1\Desktop\tariffario%20base%20Trento_A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Modificati\Newc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Documenti\BILANCI\PREVENTIVI\2013\NEGOZIAZIONE\Rating%20BILANCIO%20SANITA\Rating%20AZIENDE_v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LA\2012\LA\LA_vs_CE_2012_Azienda_v2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pc\Documenti\SICILIA%20NEW%20NEW\CONSUNTIVO%202009\DOCUME~1\pc\IMPOST~1\Temp\Rar$DI00.328\PwCDati\PROGETTI\REGIONE%20SICILIANA\PERSONALE\DATI\D.1.2_2008\TRIM.%20IV\TAB.D.1.2_IV2008\102_21012009%20Tabella%20D%201.2%204&#176;%20trim.08%20ausl%202.xls?61A893EA" TargetMode="External"/><Relationship Id="rId1" Type="http://schemas.openxmlformats.org/officeDocument/2006/relationships/externalLinkPath" Target="file:///\\61A893EA\102_21012009%20Tabella%20D%201.2%204&#176;%20trim.08%20ausl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CF\Clienti%20Milano\Valutazioni\Finmeccanica\Princing\Elicotter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Documenti\00%20-%20Progetti\Abruzzo\PIANI%20INDUSTRIALI\05_Modello\Modellino_new%20(version%20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pc\IMPOST~1\Temp\Rar$DI00.328\Documents%20and%20Settings\Utente\Documenti\PAOLO\IRCCS%20BONINO%20PULEJO\TABELLA%20D1.2\2009\OLD\STAMPATO%20TabellaD12%203&#176;%20trim.%202009_CON%20ESCLUSION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Users\Raffaele\Desktop\Tab.1.2%20NOVEMBRE\Modello__D.1.2_PROIEZ.ANNU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produzione\LA\2010\CE-LA\analisiGestionali\LA\2010\CE-LA\originale\3&#176;%20CE%202009%20Dati%20Aziende\LAVORO\2008\NA%202\NA%202%20%20I%20TRIM.%202008.xls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Ares\Simonetti\FSN2006\Documents%20and%20Settings\DP8000\Desktop\CFFB_Lavori_in_corso\MDC-REPARTO-Maggiori64anni\MOTORE-REGIONE-Ri?FF470481" TargetMode="External"/><Relationship Id="rId1" Type="http://schemas.openxmlformats.org/officeDocument/2006/relationships/externalLinkPath" Target="file:///\\FF470481\MOTORE-REGIONE-Ri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i\analisiGestionali\LA\2012\LA\2009\CE%20IV%20TRIMESTRE%202009\ULTIME%20VERSIONI\FILE%20DA%20LAVORARE\Documents%20and%20Settings\spaladini\Desktop\Documenti\Archivi%20Excel\Contabilit&#224;%20Economica\2002\Ce-Flussi\BilEconomico.XLS?598E66AC" TargetMode="External"/><Relationship Id="rId1" Type="http://schemas.openxmlformats.org/officeDocument/2006/relationships/externalLinkPath" Target="file:///\\598E66AC\BilEconomic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MC\Documents%20and%20Settings\aottaviani\Local%20Settings\Temporary%20Internet%20Files\OLK23C\A\MODEL_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file%20cesare%20vecchio%20pc\Desktop\Nuova%20cartella%20(6)\Tabella_D.1.2_2009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c\Documenti\SICILIA%20NEW%20NEW_luglio%202010\PIANO%20CONSOLIDAMENTO%2013-15\SICILIA\RS_tendenziale\MC\CF\LOROD\PERSONAL\VUOTO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996\Documenti\Archivi%20Excel\Papardo\Contabilit&#224;%20Economica\Bilancio%202003\Documenti\Archivi%20Excel\Contabilit&#224;%20Economica\Be2002\BilEconom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2&#176;2012\0_CE_RS_analisiScostamenti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u2306\Documents%20and%20Settings\concettina_rizzo\Documenti\Download\Prospetti%20di%20verifica%201&#176;%20trimestre%202011%20Carme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1\4&#176;2011\Risposte%20Aziende%20CE%20Consuntivo%202010%20v.02\927\Prospetti%20di%20verifica%20CONSUNTIVO%202010(1)%20CON%20LA%20CORREZIONE%20DEL%20SUES%20118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aruggeri\AppData\Local\Microsoft\Windows\Temporary%20Internet%20Files\Content.Outlook\GDRRLC9S\Regione%20Lazio\2012\05%20-%20MONITORAGGIO%20PERIODICO%20E%20COERENZA%20CON%20GLI%20INDICATORI%20ECONOMICI%20DEL%20SSR\II%20Trim%202012\Rapporto%20CE_II%20trim%202012_v5\CE?630D457F" TargetMode="External"/><Relationship Id="rId1" Type="http://schemas.openxmlformats.org/officeDocument/2006/relationships/externalLinkPath" Target="file:///\\630D457F\CE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Dati%20economici\2012\consuntivo\Last%20work\CONSUNTIVO%202012\Risposte%20aziende\202\New%20Prospetti%20di%20verifica%20CONSUNTIVO%202012_v.01.xls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pc\Documenti\SICILIA%20NEW%20NEW_luglio%202010\PIANO%20CONSOLIDAMENTO%2013-15\SICILIA\RS_tendenziale\Users\msesto\Desktop\CE%20CONSUNTIVO%202011\Risposte%20Aziende\208\Prospetti%20di%20verifica%20CONSUNTIVO%202011.xls?4B2A3517" TargetMode="External"/><Relationship Id="rId1" Type="http://schemas.openxmlformats.org/officeDocument/2006/relationships/externalLinkPath" Target="file:///\\4B2A3517\Prospetti%20di%20verifica%20CONSUNTIVO%20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arbera\Desktop\IV%202010\SPECIFICA%20VOCE%20RICAVO\Users\cbarbera\Desktop\I%20TRIMESTRE%202010\I%20TRIMESTRE%202010\DOCUME~1\pc\IMPOST~1\Temp\Rar$DI00.328\Downloads\4%20-%20NEW_2008_TabellaD12_Vers.T.xls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3&#176;%20CE%202009%20Dati%20Aziende\Documents%20and%20Settings\spaladini\Local%20Settings\Temporary%20Internet%20Files\OLK38\Documents%20and%20Settings\Ialuna\Documenti\ASL%20CT3\2006\Contabilit&#224;%20analitica\Consuntivi\2005\Per%20Macrostruttura\Report.xls?D7DF26CA" TargetMode="External"/><Relationship Id="rId1" Type="http://schemas.openxmlformats.org/officeDocument/2006/relationships/externalLinkPath" Target="file:///\\D7DF26CA\Repor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wnloads\4%20-%20NEW_2008_TabellaD12_Vers.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analisiGestionali\siclia_analisi_scostamenti\2012\4&#176;2012\RS_Analisi_4&#176;2012.v.6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New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3143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Impostazioni%20locali\Temp\wz3fa5\Allegati\Piani%20Operativi\Piano%20Operativo%20Regionale\Materiale_20101004\02_Farmaceutica%20HP3%20v1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cbarbera\Desktop\IV%202010\SPECIFICA%20VOCE%20RICAVO\Users\cbarbera\Desktop\I%20TRIMESTRE%202010\I%20TRIMESTRE%202010\DOCUME~1\pc\IMPOST~1\Temp\Rar$DI00.328\Documenti\Bilancio\MIN%20SAL%202006\analisi%20CE%202006\LA_analisi_2003%20v02.xls?0DE3E84B" TargetMode="External"/><Relationship Id="rId1" Type="http://schemas.openxmlformats.org/officeDocument/2006/relationships/externalLinkPath" Target="file:///\\0DE3E84B\LA_analisi_2003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202\c_compagnone\Documenti\Giovanni\Cannizzaro\Pianta%20Organica\Pianta%20organica%201997\P.o.-Dati%20Economici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Documents%20and%20Settings\Valentinig\Impostazioni%20locali\Temporary%20Internet%20Files\OLK3\Ipotesi%20riparto%202006-2009%20-%20050706%20-%20COSTR?A014D2F9" TargetMode="External"/><Relationship Id="rId1" Type="http://schemas.openxmlformats.org/officeDocument/2006/relationships/externalLinkPath" Target="file:///\\A014D2F9\Ipotesi%20riparto%202006-2009%20-%20050706%20-%20COST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t%20work\CE%203&#176;%20Trim%202012\Analisi%20scostamenti%203&#176;2012\Elaborazioni_Da%20Tizy\1_RS_Analisi_3&#176;2012.v.5.7.3a_last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cumenti\Bilancio\MIN%20SAL%202006\analisi%20CE%202006\LA_analisi_2003%20v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cuments%20and%20Settings\Preload\Desktop\Modello%20%20D.1.2%20MODELLOCE17APR2009.xls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Ares\Simonetti\FSN2006\Documents%20and%20Settings\DP8000\Desktop\CFFB_Lavori_in_corso\MDC_DRG\MOTORI\Riepilogo-PUB-PRIV-STAT_MOB-A?5A54028B" TargetMode="External"/><Relationship Id="rId1" Type="http://schemas.openxmlformats.org/officeDocument/2006/relationships/externalLinkPath" Target="file:///\\5A54028B\Riepilogo-PUB-PRIV-STAT_MOB-A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Utente\Downloads\mar\Assegnazione\2008\2007\Integrazione%202007\Ares\Simonetti\FSN2006\Documents%20and%20Settings\DP8000\Desktop\CFFB_Lavori_in_corso\MDC_DRG\MOTORI\Riepilogo-PUB-PRIV-STAT_MOB-ATT-PASS-REGIONE-MDC-2001-CFFB.xls?A9F0EA75" TargetMode="External"/><Relationship Id="rId1" Type="http://schemas.openxmlformats.org/officeDocument/2006/relationships/externalLinkPath" Target="file:///\\A9F0EA75\Riepilogo-PUB-PRIV-STAT_MOB-ATT-PASS-REGIONE-MDC-2001-CFF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Franco\2001\clienti\Project%20Hunter\Project%20Hunter%20stand%20alo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hermes.morgavi\Documenti\modello%20previsione\Previsioni%20ufficiali\RPP%202006\050930%20previsione%20quadro%20programmatico%20190905%20-%20versione%2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ANGELO\Project%20DUCA\Mult%20bis%203%2010-04-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orgavi\Documenti\modello%20previsione\Previsioni%20ufficiali\Dpef%202005-2008\040803%20previsione%20quadro%20programmatico%2027%2007%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mar\Assegnazione\2008\Riparto%20FSR%202008\riparto%20RUSSO%20dicembre%202008\2007\Integrazione%202007\Documenti\Regione%20Liguria\Liguria%20Ricerche\Modello%20Fiuggi\Ripartizione%20FSN\Rapporto%20finale\Modello%20Ingegnerizzato%202.2%20(minsal)?425A4761" TargetMode="External"/><Relationship Id="rId1" Type="http://schemas.openxmlformats.org/officeDocument/2006/relationships/externalLinkPath" Target="file:///\\425A4761\Modello%20Ingegnerizzato%202.2%20(minsal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\Assegnazione\2008\Riparto%20FSR%202008\riparto%20RUSSO%20dicembre%202008\2007\Integrazione%202007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0.05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0"/>
      <sheetName val="c1"/>
      <sheetName val="c2"/>
      <sheetName val="c3"/>
      <sheetName val="c4"/>
      <sheetName val="c5"/>
      <sheetName val="c6"/>
      <sheetName val="c7"/>
      <sheetName val="c8"/>
      <sheetName val="c9"/>
      <sheetName val="Crediti"/>
      <sheetName val="Debiti"/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TM_FSR"/>
      <sheetName val="TM_Riepilogo_lld"/>
      <sheetName val="TM_dettaglio per singola voce ("/>
      <sheetName val="STRAORD ATT"/>
      <sheetName val="STRAORD PASS"/>
      <sheetName val="SOCIO SAN"/>
      <sheetName val="INT E PROT"/>
      <sheetName val="CTA"/>
      <sheetName val="RIA"/>
      <sheetName val="SPEC"/>
      <sheetName val="HOSP"/>
      <sheetName val="FARMAC CONV"/>
      <sheetName val="MED DI BASE"/>
      <sheetName val="ACC.TI rischi "/>
      <sheetName val="ONERI DIV"/>
      <sheetName val="MANUTENZ"/>
      <sheetName val="ALTRI SERV NN SANIT"/>
      <sheetName val="VARIAZ RIMAN"/>
      <sheetName val="PERSONALE"/>
      <sheetName val="ULT CONTRIB"/>
      <sheetName val="FSR VINC"/>
      <sheetName val="FSR INDISTINTO"/>
      <sheetName val="ACC.TI ALTRI"/>
      <sheetName val="Analisi-nuove (5)"/>
      <sheetName val="Analisi-nuove (3)"/>
      <sheetName val="Cons 2008 N.Az"/>
      <sheetName val="4°2009 OLD"/>
      <sheetName val="30 sett proiez"/>
      <sheetName val="31 ago proiez"/>
      <sheetName val="4° 2009 NEW"/>
      <sheetName val="CE Nuovo Modello"/>
      <sheetName val="0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999 SENZA 000"/>
      <sheetName val="999 "/>
      <sheetName val="old_new_3°ce 2008"/>
      <sheetName val="TM_CE Nuovo Modello"/>
      <sheetName val="TM_Foglio3"/>
      <sheetName val="TM_transcodifica"/>
      <sheetName val="STIMA A FINIRE SU CE_30_09"/>
      <sheetName val="2CE2008_risch_31_12"/>
      <sheetName val="TM_Scost x az x costo"/>
      <sheetName val="TM_Prog07_CEcons06"/>
      <sheetName val="TM_CONS06-PROG07"/>
      <sheetName val="TM_PROG07-CONS06"/>
      <sheetName val="ABC"/>
      <sheetName val="RN"/>
      <sheetName val="CONTI"/>
      <sheetName val="BILRIC"/>
      <sheetName val="NOTAINT"/>
      <sheetName val="RF"/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Introduzione"/>
      <sheetName val="Quadro macro"/>
      <sheetName val="IRAP IRPEF 03-04"/>
      <sheetName val="dati fiscali 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Fascia 1"/>
      <sheetName val="Fascia 2"/>
      <sheetName val="Fascia 3"/>
      <sheetName val="Frontespizio"/>
      <sheetName val="Fabb. Nazionale"/>
      <sheetName val="SINTESI"/>
      <sheetName val="SINTESI 4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E SANITA GIUGNO 2008"/>
      <sheetName val="fondo"/>
      <sheetName val="calcoli oneri 118"/>
      <sheetName val="costo 118 "/>
      <sheetName val="pulizia straord"/>
      <sheetName val="SCHEMA bilancio 2008"/>
      <sheetName val="SP 2008"/>
      <sheetName val="CE 2008"/>
      <sheetName val="TOT ASL anno def "/>
      <sheetName val="TOT AO anno def"/>
      <sheetName val="Netto_Residenza"/>
      <sheetName val="FINALE AREA DI CONSOLID"/>
      <sheetName val="FINALE STR GEST. DIRETTA"/>
      <sheetName val="chiamalo"/>
      <sheetName val="Da_Lordo_Prodotto"/>
      <sheetName val="Pivot_Pschiatria"/>
      <sheetName val="Buono"/>
      <sheetName val="LEA"/>
      <sheetName val="Pivot_Verifica"/>
      <sheetName val="Verifica"/>
      <sheetName val="Riconosciuto_Lea"/>
      <sheetName val="Lordo_Fascia"/>
      <sheetName val="Psichiatria"/>
      <sheetName val="TAB_PV_prod vs bdg"/>
      <sheetName val="Dialog5"/>
      <sheetName val="Title"/>
      <sheetName val="Contents"/>
      <sheetName val="Tab1"/>
      <sheetName val="Inputs"/>
      <sheetName val="Tab2"/>
      <sheetName val="Fixed P&amp;L"/>
      <sheetName val="Fixed market"/>
      <sheetName val="Fixed voice"/>
      <sheetName val="Fixed Internet"/>
      <sheetName val="Fixed costs"/>
      <sheetName val="Fixed capex"/>
      <sheetName val="Fixed scenarios"/>
      <sheetName val="Tab3"/>
      <sheetName val="Mobile P&amp;L"/>
      <sheetName val="Mobile market"/>
      <sheetName val="Mobile voice"/>
      <sheetName val="Mobile data and others"/>
      <sheetName val="Mobile ARPU"/>
      <sheetName val="Mobile costs"/>
      <sheetName val="Mobile capex"/>
      <sheetName val="Mobile scenarios"/>
      <sheetName val="Tab4"/>
      <sheetName val="Conso Rev and EBITDA"/>
      <sheetName val="Rev and Costs Upside"/>
      <sheetName val="P&amp;L to NI"/>
      <sheetName val="D&amp;A and provisions"/>
      <sheetName val="BS"/>
      <sheetName val="BS assumptions"/>
      <sheetName val="CF"/>
      <sheetName val="Debt Structure"/>
      <sheetName val="Taxes"/>
      <sheetName val="Tab5"/>
      <sheetName val="Disposals"/>
      <sheetName val="P&amp;L post disposals"/>
      <sheetName val="BS Assumptions Post Disposal"/>
      <sheetName val="BS Post Disposal"/>
      <sheetName val="Debt Structure Post Disposal"/>
      <sheetName val="CF Post Disposals"/>
      <sheetName val="Taxes Post Disposals"/>
      <sheetName val="Summary Cases"/>
      <sheetName val="Tab6"/>
      <sheetName val="Financial ratios"/>
      <sheetName val="Tab7"/>
      <sheetName val="Transaction Structure"/>
      <sheetName val="Debt Structure IRR"/>
      <sheetName val="IRR"/>
      <sheetName val="Tab8"/>
      <sheetName val="Valuation"/>
      <sheetName val="WACC"/>
      <sheetName val="DCFs"/>
      <sheetName val="Incumbent cocos"/>
      <sheetName val="Mobile cocos"/>
      <sheetName val="Altnets cocos"/>
      <sheetName val="TabA"/>
      <sheetName val="Fixed benchmarking"/>
      <sheetName val="Mobile benchmaring"/>
      <sheetName val="Group benchmaring"/>
      <sheetName val="Brokers"/>
      <sheetName val="BLANK"/>
      <sheetName val="Dialog1"/>
      <sheetName val="Module1"/>
      <sheetName val="Standard page"/>
      <sheetName val="Dati"/>
      <sheetName val="Tabella"/>
      <sheetName val="CE Vecchio modello su 5-3 mesi"/>
      <sheetName val="CE2008xASL"/>
      <sheetName val="CE old modello su 5-3 mesixASL"/>
      <sheetName val="CEnew_old_2008xASL"/>
      <sheetName val="1°2008_last "/>
      <sheetName val="1°2007"/>
      <sheetName val="31Maggio2008-bis"/>
      <sheetName val="2007"/>
      <sheetName val="sheet"/>
      <sheetName val="Personale_hp2_OK (noaup)"/>
      <sheetName val="TM_Riclassifica nuove strutture"/>
      <sheetName val="analisi rimanenze"/>
      <sheetName val="sopravvenienze passive"/>
      <sheetName val="COMPONENTI STRAORDINARIE"/>
      <sheetName val="Personale_NUOVE_OK"/>
      <sheetName val="Personale_VECCHIE"/>
      <sheetName val="TM_Analisi-nuove aziende"/>
      <sheetName val="Analisi-nuove aziende_OK"/>
      <sheetName val="Analisi-vecchie aziende"/>
      <sheetName val="1°2008"/>
      <sheetName val="2°2008"/>
      <sheetName val="3°2008"/>
      <sheetName val="4°2008"/>
      <sheetName val="2008"/>
      <sheetName val="1°2009"/>
      <sheetName val="2°2009"/>
      <sheetName val="3°2009"/>
      <sheetName val="4°2009"/>
      <sheetName val="Riclassifica nuove strutture"/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Teste_2009"/>
      <sheetName val="Teste_2008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Tab A 30 (2)"/>
      <sheetName val="Tab A 30"/>
      <sheetName val="Tab A 17"/>
      <sheetName val="Prospetto_1.1"/>
      <sheetName val="Prospetto_1.2_ASP AG"/>
      <sheetName val="Prospetto BdV - ASP AG (2)"/>
      <sheetName val="Sheet2"/>
      <sheetName val="Sheet3"/>
      <sheetName val="Analisi-nuove (4)"/>
      <sheetName val="Analisi-nuove aziende (2)"/>
      <sheetName val="Schema tipo"/>
      <sheetName val="CE Vecchio modello"/>
      <sheetName val="cons 2008"/>
      <sheetName val="2007 (cons)"/>
      <sheetName val="RS_progr_07_09"/>
      <sheetName val="Schemi riclassifica Nuovo CE"/>
      <sheetName val="Tabella Pers"/>
      <sheetName val="Tabella Rocc"/>
      <sheetName val="NEW"/>
      <sheetName val="OLD"/>
      <sheetName val="Quota capitaria + funzioni "/>
      <sheetName val="Consuntivo 2009"/>
      <sheetName val="I 2009"/>
      <sheetName val="Prev. 2010"/>
      <sheetName val="Proiezione I TRIM 2010"/>
      <sheetName val="I TRIM 2010"/>
      <sheetName val="999"/>
      <sheetName val="TESTE"/>
      <sheetName val="MOB EXTRA "/>
      <sheetName val="tetti 10"/>
      <sheetName val="screening"/>
      <sheetName val="insussist personale"/>
      <sheetName val="MMG"/>
      <sheetName val="FARMA"/>
      <sheetName val="MANUT"/>
      <sheetName val="CONS E COLL"/>
      <sheetName val="RSA"/>
      <sheetName val="Oneri Gestione"/>
      <sheetName val="altri ONERI DIV"/>
      <sheetName val="118_4°2009"/>
      <sheetName val="acn_ccnl"/>
      <sheetName val="Personale_hp2"/>
      <sheetName val="Quota capitariaold"/>
      <sheetName val="Carica attività"/>
      <sheetName val="Carica del"/>
      <sheetName val="Rapporto Attività_MAG 10"/>
      <sheetName val="Tassonomia filoni progettuali"/>
      <sheetName val="Rapporto Attività_NOV 09"/>
      <sheetName val="Rapporto Attività_DIC 09"/>
      <sheetName val="Rapporto Attività_GEN 10"/>
      <sheetName val="Rapporto Attività_FEB 10"/>
      <sheetName val="Rapporto Attività_MAR 10"/>
      <sheetName val="Rapporto Attività_GIU 10"/>
      <sheetName val="ONERI DIVERSI DI GESTIONE"/>
      <sheetName val="ALTRI BENI SANITARI"/>
      <sheetName val="PRODOTTI FARMACEUTICI"/>
      <sheetName val="ALTRI SERVIZI SANITARI"/>
      <sheetName val="TM_SEZIONE 1"/>
      <sheetName val="Copertina"/>
      <sheetName val="Par. 2.2"/>
      <sheetName val="Par. 3"/>
      <sheetName val="ESEMPI------&gt;"/>
      <sheetName val="Par. 4.1"/>
      <sheetName val="Par. 5.1"/>
      <sheetName val="Par.6 "/>
      <sheetName val="Manovra es. 1 - Impatto"/>
      <sheetName val="Manovra es. 1 - Elaborazione"/>
      <sheetName val="Manovra es. 2 - Impatto"/>
      <sheetName val="Manovra es. 2 - Elaborazione"/>
      <sheetName val="Manovra es. 3 - Impatto"/>
      <sheetName val="Manovra es. 3 - Elaborazione"/>
      <sheetName val="All.1 Quadro ten_prog 2010_2012"/>
      <sheetName val="All.3"/>
      <sheetName val="CE TEND_PROGR"/>
      <sheetName val="ASSEGNAZIONE 2010 "/>
      <sheetName val="schema ADDUCE"/>
      <sheetName val="stima IV CE"/>
      <sheetName val="tot adduce "/>
      <sheetName val="AGGREGATI del trim"/>
      <sheetName val="aggregati della stima"/>
      <sheetName val="confronto trim precedenti"/>
      <sheetName val="TM_Proiezioni costi esterni"/>
      <sheetName val="TM_RE"/>
      <sheetName val="TM_Riepilogo Stima a finire"/>
      <sheetName val="TM_Quote vincolate"/>
      <sheetName val="Schema_1°_2010 "/>
      <sheetName val="Quote vincolate"/>
      <sheetName val="TM_Schema 3° trim 09"/>
      <sheetName val="TM_RIAB_ex art 26"/>
      <sheetName val="Quadratura costi esterni"/>
      <sheetName val="Modello_mobilità_4°09"/>
      <sheetName val="Prodotti Farma e Emoderivat2010"/>
      <sheetName val="Schema MEF Tabelle dettagli "/>
      <sheetName val="Schema MEF Tabelle dettagli"/>
      <sheetName val="TM_Quadratura 000 - fix"/>
      <sheetName val="RIA_ex art_26"/>
      <sheetName val="TM_Quadratura 000 - fix-in proi"/>
      <sheetName val="TM_Quadratura costi esterni"/>
      <sheetName val="TM_SCOSTAMENTI_NUOVE"/>
      <sheetName val="Schema 1°2010-Nuove Aziende "/>
      <sheetName val="Schema 4°2009-Nuove Aziende"/>
      <sheetName val="Schema 2008-Nuove Aziende"/>
      <sheetName val="Quadratura 000 (old)"/>
      <sheetName val="Quadratura 000"/>
      <sheetName val="RE"/>
      <sheetName val="Proiezione 1°2010"/>
      <sheetName val="SCOSTAMENTI_NUOVE"/>
      <sheetName val="RINNOVI CONTRATTUALI 2009"/>
      <sheetName val="RINNOVI CONTRATTUALI 2010"/>
      <sheetName val="Consuntivo 2009 25 giu"/>
      <sheetName val="New aziende"/>
      <sheetName val="New_CE___Riepilogo_in_riga_con_"/>
      <sheetName val="B02435 IND DE MARIA"/>
      <sheetName val="costo del personale (2)"/>
      <sheetName val="costo del personale"/>
      <sheetName val="SPECIALISTICA_2010 (3)"/>
      <sheetName val="OSPEDALIERA_2010"/>
      <sheetName val="Prodotti Farma e Emoderivati"/>
      <sheetName val="Schema MEF Tabelle dettagli (2)"/>
      <sheetName val="FARMACEUTICA CONVENZ"/>
      <sheetName val="Accantonamenti "/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Totale Aziende"/>
      <sheetName val="101_OK"/>
      <sheetName val="2° trim 2009_101"/>
      <sheetName val="102_OK"/>
      <sheetName val="2° trim 2009_102"/>
      <sheetName val="103_OK"/>
      <sheetName val="2° trim 2009_103"/>
      <sheetName val="104_OK"/>
      <sheetName val="2° trim 2009_104"/>
      <sheetName val="TM_105 ok"/>
      <sheetName val="105_OK"/>
      <sheetName val="2° trim 2009_105"/>
      <sheetName val="106_OK"/>
      <sheetName val="2° trim 2009_106"/>
      <sheetName val="107"/>
      <sheetName val="2° trim 2009_107"/>
      <sheetName val="108_OK"/>
      <sheetName val="2° trim 2009_108"/>
      <sheetName val="109_OK"/>
      <sheetName val="2° trim 2009_109"/>
      <sheetName val="901_OK"/>
      <sheetName val="2° trim 2009_901"/>
      <sheetName val="902_OK"/>
      <sheetName val="2° trim 2009_902"/>
      <sheetName val="903_ OK"/>
      <sheetName val="2° trim 2009_903"/>
      <sheetName val="904_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0">
          <cell r="D10" t="str">
            <v>Costi d'impianto e di ampliamento</v>
          </cell>
        </row>
        <row r="14">
          <cell r="D14" t="str">
            <v>Immobilizzazioni  imm. in corso e acconti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Tabelle dettagli"/>
      <sheetName val="Schema MEF (CE)LLd_3"/>
      <sheetName val="ap.Aziende"/>
      <sheetName val="CE_New_Modello"/>
      <sheetName val="Dettaglio Voci di CE"/>
      <sheetName val="SCOSTAMENTI_AGGREGATI"/>
      <sheetName val="consumi"/>
      <sheetName val="QUADRATURA EXTRAFSR"/>
      <sheetName val="Componenti straordinarie "/>
      <sheetName val="Prodotti Farma e Emoderivati_ol"/>
      <sheetName val="Saldo_mobilità"/>
      <sheetName val="RE"/>
      <sheetName val="appoggio2"/>
      <sheetName val="appoggio1"/>
      <sheetName val="Personale_2"/>
      <sheetName val="File F"/>
      <sheetName val="MDB"/>
      <sheetName val="Hosp_Amb_privato"/>
      <sheetName val="INT_PROT"/>
      <sheetName val="RSA"/>
      <sheetName val="CTA"/>
      <sheetName val="RIA_ex art_26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aggregato</v>
          </cell>
        </row>
        <row r="2">
          <cell r="C2" t="str">
            <v>01-01-contributi F.S.R. indistinto</v>
          </cell>
          <cell r="H2" t="str">
            <v>02-01-00-Saldo mobilità in compensazione infra</v>
          </cell>
        </row>
        <row r="3">
          <cell r="C3" t="str">
            <v>01-02-contributi F.S.R. vincolato</v>
          </cell>
          <cell r="H3" t="str">
            <v>02-01-05-Saldo mobilità non in compensazione infra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02-09-01-Ricavi infragruppo regionali</v>
          </cell>
        </row>
        <row r="20">
          <cell r="C20" t="str">
            <v>02-09-02-Costi infragruppo regionali</v>
          </cell>
        </row>
        <row r="21">
          <cell r="C21" t="str">
            <v>02-09-Saldo infragruppo regionale</v>
          </cell>
        </row>
        <row r="22">
          <cell r="C22" t="str">
            <v>02-Saldo mobilità</v>
          </cell>
        </row>
        <row r="23">
          <cell r="C23" t="str">
            <v>03-01-01-ulteriori trasferimenti pubblici (ricerca corrente/copertura LEA)</v>
          </cell>
        </row>
        <row r="24">
          <cell r="C24" t="str">
            <v>03-01-02-01-ulteriori trasferimenti pubblici dell'esercizio per ricerca finalizzata/vincolati</v>
          </cell>
        </row>
        <row r="25">
          <cell r="C25" t="str">
            <v>03-01-02-03-Utilizzi di trasferimenti pubblici di altri esercizi per ricerca finalizzata/vincolati</v>
          </cell>
        </row>
        <row r="26">
          <cell r="C26" t="str">
            <v>03-01-02-ulteriori trasferimenti pubblici (ricerca finalizzata/vincolati)</v>
          </cell>
        </row>
        <row r="27">
          <cell r="C27" t="str">
            <v>03-01-03-ulteriori trasferimenti pubblici (extra LEA/altro)</v>
          </cell>
        </row>
        <row r="28">
          <cell r="C28" t="str">
            <v>03-01-ulteriori trasferimenti pubblici</v>
          </cell>
        </row>
        <row r="29">
          <cell r="C29" t="str">
            <v>03-03-Ticket</v>
          </cell>
        </row>
        <row r="30">
          <cell r="C30" t="str">
            <v>03-04-01-01-Contributi c/esercizio da privati</v>
          </cell>
        </row>
        <row r="31">
          <cell r="C31" t="str">
            <v>03-04-01-03-Utilizzi per quote di altri esercizi contributi da privati</v>
          </cell>
        </row>
        <row r="32">
          <cell r="C32" t="str">
            <v>03-04-01-Contributi da privati</v>
          </cell>
        </row>
        <row r="33">
          <cell r="C33" t="str">
            <v>03-04-02-pay back</v>
          </cell>
        </row>
        <row r="34">
          <cell r="C34" t="str">
            <v>03-04-09-altre entrate proprie</v>
          </cell>
        </row>
        <row r="35">
          <cell r="C35" t="str">
            <v>03-04-altre entrate proprie</v>
          </cell>
        </row>
        <row r="36">
          <cell r="C36" t="str">
            <v>03-entrate proprie</v>
          </cell>
        </row>
        <row r="37">
          <cell r="C37" t="str">
            <v>03-02-01-ricavi intramoenia</v>
          </cell>
        </row>
        <row r="38">
          <cell r="C38" t="str">
            <v>03-02-02-costi intramoenia</v>
          </cell>
        </row>
        <row r="39">
          <cell r="C39" t="str">
            <v>03-02-saldo intramoenia</v>
          </cell>
        </row>
        <row r="40">
          <cell r="C40" t="str">
            <v>Totale Ricavi Netti</v>
          </cell>
        </row>
        <row r="41">
          <cell r="C41" t="str">
            <v>11-01-01-01-personale sanitario-dipendente-tempo indeterminato</v>
          </cell>
        </row>
        <row r="42">
          <cell r="C42" t="str">
            <v>11-01-01-02-personale sanitario-dipendente-tempo determinato</v>
          </cell>
        </row>
        <row r="43">
          <cell r="C43" t="str">
            <v>11-01-01-03-personale sanitario-dipendente-altro</v>
          </cell>
        </row>
        <row r="44">
          <cell r="C44" t="str">
            <v>11-01-01-personale sanitario-dipendente</v>
          </cell>
        </row>
        <row r="45">
          <cell r="C45" t="str">
            <v>11-02-01-01-personale non sanitario-dipendente-tempo indeterminato</v>
          </cell>
        </row>
        <row r="46">
          <cell r="C46" t="str">
            <v>11-02-01-02-personale non sanitario-dipendente-tempo determinato</v>
          </cell>
        </row>
        <row r="47">
          <cell r="C47" t="str">
            <v>11-02-01-03-personale non sanitario-dipendente-altro</v>
          </cell>
        </row>
        <row r="48">
          <cell r="C48" t="str">
            <v>11-02-01-personale non sanitario-dipendente</v>
          </cell>
        </row>
        <row r="49">
          <cell r="C49" t="str">
            <v>11-01-02-personale sanitario-non dipendente</v>
          </cell>
        </row>
        <row r="50">
          <cell r="C50" t="str">
            <v>11-02-02-personale non sanitario-non dipendente</v>
          </cell>
        </row>
        <row r="51">
          <cell r="C51" t="str">
            <v>11-01 personale sanitario</v>
          </cell>
        </row>
        <row r="52">
          <cell r="C52" t="str">
            <v>11-02 personale non sanitario</v>
          </cell>
        </row>
        <row r="53">
          <cell r="C53" t="str">
            <v>11-personale</v>
          </cell>
        </row>
        <row r="54">
          <cell r="C54" t="str">
            <v>12-prodotti farmaceutici e emoderivati</v>
          </cell>
        </row>
        <row r="55">
          <cell r="C55" t="str">
            <v>13-01-01-dispositivi medici</v>
          </cell>
        </row>
        <row r="56">
          <cell r="C56" t="str">
            <v>13-01-02-altri beni sanitari</v>
          </cell>
        </row>
        <row r="57">
          <cell r="C57" t="str">
            <v>13-01-altri beni sanitari</v>
          </cell>
        </row>
        <row r="58">
          <cell r="C58" t="str">
            <v>13-02-beni non sanitari</v>
          </cell>
        </row>
        <row r="59">
          <cell r="C59" t="str">
            <v>13-03-01-01-servizi grandi appalti</v>
          </cell>
        </row>
        <row r="60">
          <cell r="C60" t="str">
            <v>13-03-01-02-manutenzioni e riparazioni</v>
          </cell>
        </row>
        <row r="61">
          <cell r="C61" t="str">
            <v>13-03-01-servizi appalti</v>
          </cell>
        </row>
        <row r="62">
          <cell r="C62" t="str">
            <v>13-03-02-servizi utenze</v>
          </cell>
        </row>
        <row r="63">
          <cell r="C63" t="str">
            <v>13-03-03-01-consulenze-personale non dipendente sanitario</v>
          </cell>
        </row>
        <row r="64">
          <cell r="C64" t="str">
            <v>13-03-03-02-consulenze-personale non dipendente non sanitario</v>
          </cell>
        </row>
        <row r="65">
          <cell r="C65" t="str">
            <v>13-03-03-03-altri servizi sanitari</v>
          </cell>
        </row>
        <row r="66">
          <cell r="C66" t="str">
            <v>13-03-03-04-altri servizi non sanitari</v>
          </cell>
        </row>
        <row r="67">
          <cell r="C67" t="str">
            <v>13-03-03-altri servizi (sanitari e non sanitari)</v>
          </cell>
        </row>
        <row r="68">
          <cell r="C68" t="str">
            <v>13-03-04-godimento beni di terzi</v>
          </cell>
        </row>
        <row r="69">
          <cell r="C69" t="str">
            <v>13-03-servizi</v>
          </cell>
        </row>
        <row r="70">
          <cell r="C70" t="str">
            <v>13-altri beni e servizi</v>
          </cell>
        </row>
        <row r="71">
          <cell r="C71" t="str">
            <v>30-01-ammortamenti e sterilizzazioni</v>
          </cell>
        </row>
        <row r="72">
          <cell r="C72" t="str">
            <v>30-02-costi sostenuti in economia</v>
          </cell>
        </row>
        <row r="73">
          <cell r="C73" t="str">
            <v>30-03-01-Rettifica contributi F.S.R. per destinazione ad investimenti</v>
          </cell>
        </row>
        <row r="74">
          <cell r="C74" t="str">
            <v>30-03-02-Rettifica contributi pubblici per destinazione ad investimenti</v>
          </cell>
        </row>
        <row r="75">
          <cell r="C75" t="str">
            <v>30-03-Rettifica contributi per destinazione ad investimenti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40-svalutazione crediti, rivalutazioni e svalutazioni finanziarie</v>
          </cell>
        </row>
        <row r="114">
          <cell r="C114" t="str">
            <v>19-01-Saldo gestione finanziaria</v>
          </cell>
        </row>
        <row r="115">
          <cell r="C115" t="str">
            <v>50-01-IRAP</v>
          </cell>
        </row>
        <row r="116">
          <cell r="C116" t="str">
            <v>50-02-IRES</v>
          </cell>
        </row>
        <row r="117">
          <cell r="C117" t="str">
            <v>50-03-Altri oneri fiscali</v>
          </cell>
        </row>
        <row r="118">
          <cell r="C118" t="str">
            <v>50-Oneri Fiscali</v>
          </cell>
        </row>
        <row r="119">
          <cell r="C119" t="str">
            <v>99-03-01-Componenti straordinarie attive</v>
          </cell>
        </row>
        <row r="120">
          <cell r="C120" t="str">
            <v>99-03-02-Componenti straordinarie passive</v>
          </cell>
        </row>
        <row r="121">
          <cell r="C121" t="str">
            <v>99-03-Saldo gestione straordinaria</v>
          </cell>
        </row>
        <row r="122">
          <cell r="C122" t="str">
            <v>Totale Componenti Finanziarie e Straordinarie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appoggio2"/>
      <sheetName val="ap.Aziende"/>
      <sheetName val="Quadro tendenziale 28-6-2005"/>
    </sheetNames>
    <sheetDataSet>
      <sheetData sheetId="0"/>
      <sheetData sheetId="1"/>
      <sheetData sheetId="2"/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  <sheetName val="Dati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
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
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
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
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
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
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
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
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
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
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
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
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
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
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
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
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
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
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
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PVT_LA2011 (somma aziende)"/>
      <sheetName val="raccordo mod New CE-LA"/>
      <sheetName val="LA_2011_CE_NSIS 5_09_2012 (2)"/>
      <sheetName val="0_CE_Aziendaxxx"/>
      <sheetName val="APP"/>
      <sheetName val="01_PVT_LA 2011_999"/>
      <sheetName val="02_LA_2011_999"/>
      <sheetName val="pvt_LA_CPS"/>
      <sheetName val="ALTRA ASSISTENZA"/>
      <sheetName val="pvt_CE_CPS"/>
      <sheetName val="Pvt_LA_2011_CPS"/>
      <sheetName val="DB_LA_2011_estraz_18_07_2012"/>
      <sheetName val="per LA 2012"/>
      <sheetName val="LA %_2011_manovre2013-15"/>
      <sheetName val="LA_2011_CE_NSIS 5_09_2012"/>
      <sheetName val="LA_tend-prog"/>
      <sheetName val="pvt_CE_2013-2015"/>
      <sheetName val="Appoggio_New_Modello_l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>
        <row r="4">
          <cell r="A4" t="str">
            <v>-</v>
          </cell>
          <cell r="B4" t="str">
            <v>-</v>
          </cell>
          <cell r="D4" t="str">
            <v xml:space="preserve"> -</v>
          </cell>
          <cell r="F4" t="str">
            <v xml:space="preserve">   -</v>
          </cell>
          <cell r="G4" t="str">
            <v xml:space="preserve">- </v>
          </cell>
          <cell r="H4" t="str">
            <v>-</v>
          </cell>
        </row>
        <row r="5">
          <cell r="A5" t="str">
            <v>101</v>
          </cell>
          <cell r="B5" t="str">
            <v>AUSL</v>
          </cell>
          <cell r="C5" t="str">
            <v>n. 1</v>
          </cell>
          <cell r="D5" t="str">
            <v>Agrigento</v>
          </cell>
          <cell r="F5" t="str">
            <v>Azienda Unità Sanitaria Locale n. 1 di Agrigento</v>
          </cell>
          <cell r="G5" t="str">
            <v>AUSL n. 1</v>
          </cell>
          <cell r="H5" t="str">
            <v>Azienda Unità Sanitaria Locale n. 1 di Agrigento</v>
          </cell>
        </row>
        <row r="6">
          <cell r="A6" t="str">
            <v>102</v>
          </cell>
          <cell r="B6" t="str">
            <v>AUSL</v>
          </cell>
          <cell r="C6" t="str">
            <v>n. 2</v>
          </cell>
          <cell r="D6" t="str">
            <v>Caltanissetta</v>
          </cell>
          <cell r="E6" t="str">
            <v>CL</v>
          </cell>
          <cell r="F6" t="str">
            <v>Azienda Unità Sanitaria Locale n. 2 di Caltanissetta</v>
          </cell>
          <cell r="G6" t="str">
            <v>AUSL n. 2</v>
          </cell>
          <cell r="H6" t="str">
            <v>Azienda Unità Sanitaria Locale n. 2 di Caltanissetta</v>
          </cell>
        </row>
        <row r="7">
          <cell r="A7" t="str">
            <v>103</v>
          </cell>
          <cell r="B7" t="str">
            <v>AUSL</v>
          </cell>
          <cell r="C7" t="str">
            <v>n. 3</v>
          </cell>
          <cell r="D7" t="str">
            <v>Catania</v>
          </cell>
          <cell r="E7" t="str">
            <v>CT</v>
          </cell>
          <cell r="F7" t="str">
            <v>Azienda Unità Sanitaria Locale n. 3 di Catania</v>
          </cell>
          <cell r="G7" t="str">
            <v>AUSL n. 3</v>
          </cell>
          <cell r="H7" t="str">
            <v>Azienda Unità Sanitaria Locale n. 3 di Catania</v>
          </cell>
        </row>
        <row r="8">
          <cell r="A8" t="str">
            <v>104</v>
          </cell>
          <cell r="B8" t="str">
            <v>AUSL</v>
          </cell>
          <cell r="C8" t="str">
            <v>n. 4</v>
          </cell>
          <cell r="D8" t="str">
            <v>Enna</v>
          </cell>
          <cell r="E8" t="str">
            <v>EN</v>
          </cell>
          <cell r="F8" t="str">
            <v>Azienda Unità Sanitaria Locale n. 4 di Enna</v>
          </cell>
          <cell r="G8" t="str">
            <v>AUSL n. 4</v>
          </cell>
          <cell r="H8" t="str">
            <v>Azienda Unità Sanitaria Locale n. 4 di Enna</v>
          </cell>
        </row>
        <row r="9">
          <cell r="A9" t="str">
            <v>105</v>
          </cell>
          <cell r="B9" t="str">
            <v>AUSL</v>
          </cell>
          <cell r="C9" t="str">
            <v>n. 5</v>
          </cell>
          <cell r="D9" t="str">
            <v>Messina</v>
          </cell>
          <cell r="E9" t="str">
            <v>ME</v>
          </cell>
          <cell r="F9" t="str">
            <v>Azienda Unità Sanitaria Locale n. 5 di Messina</v>
          </cell>
          <cell r="G9" t="str">
            <v>AUSL n. 5</v>
          </cell>
          <cell r="H9" t="str">
            <v>Azienda Unità Sanitaria Locale n. 5 di Messina</v>
          </cell>
        </row>
        <row r="10">
          <cell r="A10" t="str">
            <v>106</v>
          </cell>
          <cell r="B10" t="str">
            <v>AUSL</v>
          </cell>
          <cell r="C10" t="str">
            <v>n. 6</v>
          </cell>
          <cell r="D10" t="str">
            <v>Palermo</v>
          </cell>
          <cell r="E10" t="str">
            <v>PA</v>
          </cell>
          <cell r="F10" t="str">
            <v>Azienda Unità Sanitaria Locale n. 6 di Palermo</v>
          </cell>
          <cell r="G10" t="str">
            <v>AUSL n. 6</v>
          </cell>
          <cell r="H10" t="str">
            <v>Azienda Unità Sanitaria Locale n. 6 di Palermo</v>
          </cell>
        </row>
        <row r="11">
          <cell r="A11" t="str">
            <v>107</v>
          </cell>
          <cell r="B11" t="str">
            <v>AUSL</v>
          </cell>
          <cell r="C11" t="str">
            <v>n. 7</v>
          </cell>
          <cell r="D11" t="str">
            <v>Ragusa</v>
          </cell>
          <cell r="E11" t="str">
            <v>RG</v>
          </cell>
          <cell r="F11" t="str">
            <v>Azienda Unità Sanitaria Locale n. 7 di Ragusa</v>
          </cell>
          <cell r="G11" t="str">
            <v>AUSL n. 7</v>
          </cell>
          <cell r="H11" t="str">
            <v>Azienda Unità Sanitaria Locale n. 7 di Ragusa</v>
          </cell>
        </row>
        <row r="12">
          <cell r="A12" t="str">
            <v>108</v>
          </cell>
          <cell r="B12" t="str">
            <v>AUSL</v>
          </cell>
          <cell r="C12" t="str">
            <v>n. 8</v>
          </cell>
          <cell r="D12" t="str">
            <v>Siracusa</v>
          </cell>
          <cell r="E12" t="str">
            <v>SR</v>
          </cell>
          <cell r="F12" t="str">
            <v>Azienda Unità Sanitaria Locale n. 8 di Siracusa</v>
          </cell>
          <cell r="G12" t="str">
            <v>AUSL n. 8</v>
          </cell>
          <cell r="H12" t="str">
            <v>Azienda Unità Sanitaria Locale n. 8 di Siracusa</v>
          </cell>
        </row>
        <row r="13">
          <cell r="A13" t="str">
            <v>109</v>
          </cell>
          <cell r="B13" t="str">
            <v>AUSL</v>
          </cell>
          <cell r="C13" t="str">
            <v>n. 9</v>
          </cell>
          <cell r="D13" t="str">
            <v>Trapani</v>
          </cell>
          <cell r="E13" t="str">
            <v>TP</v>
          </cell>
          <cell r="F13" t="str">
            <v>Azienda Unità Sanitaria Locale n. 9 di Trapani</v>
          </cell>
          <cell r="G13" t="str">
            <v>AUSL n. 9</v>
          </cell>
          <cell r="H13" t="str">
            <v>Azienda Unità Sanitaria Locale n. 9 di Trapani</v>
          </cell>
        </row>
        <row r="14">
          <cell r="A14" t="str">
            <v>901</v>
          </cell>
          <cell r="B14" t="str">
            <v>AO</v>
          </cell>
          <cell r="C14" t="str">
            <v>Civico e Benfratelli, G.Di Cristina, M.Ascoli</v>
          </cell>
          <cell r="D14" t="str">
            <v>Palermo</v>
          </cell>
          <cell r="E14" t="str">
            <v>PA</v>
          </cell>
          <cell r="F14" t="str">
            <v>Azienda Ospedaliera 'Civico e Benfratelli, G.Di Cristina, M.Ascoli' di Palermo</v>
          </cell>
          <cell r="G14" t="str">
            <v>CIVICO</v>
          </cell>
          <cell r="H14" t="str">
            <v>Azienda Ospedaliera "Civico e Benfratelli, G.Di Cristina, M.Ascoli" di Palermo</v>
          </cell>
        </row>
        <row r="15">
          <cell r="A15" t="str">
            <v>902</v>
          </cell>
          <cell r="B15" t="str">
            <v>AO</v>
          </cell>
          <cell r="C15" t="str">
            <v>Garibaldi S.Luigi - S.Currò - Ascoli Tomaselli</v>
          </cell>
          <cell r="D15" t="str">
            <v>Catania</v>
          </cell>
          <cell r="E15" t="str">
            <v>CT</v>
          </cell>
          <cell r="F15" t="str">
            <v>Azienda Ospedaliera 'Garibaldi S.Luigi - S.Currò - Ascoli Tomaselli' di Catania</v>
          </cell>
          <cell r="G15" t="str">
            <v>GARIBALDI</v>
          </cell>
          <cell r="H15" t="str">
            <v>Azienda Ospedaliera "Garibaldi S.Luigi - S.Currò - Ascoli Tomaselli" di Catania</v>
          </cell>
        </row>
        <row r="16">
          <cell r="A16" t="str">
            <v>903</v>
          </cell>
          <cell r="B16" t="str">
            <v>AO</v>
          </cell>
          <cell r="C16" t="str">
            <v>Vittorio Emanuele - Ferrarotto - S.Bambino</v>
          </cell>
          <cell r="D16" t="str">
            <v>Catania</v>
          </cell>
          <cell r="E16" t="str">
            <v>CT</v>
          </cell>
          <cell r="F16" t="str">
            <v>Azienda Ospedaliera 'Vittorio Emanuele - Ferrarotto - S.Bambino' di Catania</v>
          </cell>
          <cell r="G16" t="str">
            <v>FERRAROTTO</v>
          </cell>
          <cell r="H16" t="str">
            <v>Azienda Ospedaliera "Vittorio Emanuele - Ferrarotto - S.Bambino" di Catania</v>
          </cell>
        </row>
        <row r="17">
          <cell r="A17" t="str">
            <v>904</v>
          </cell>
          <cell r="B17" t="str">
            <v>AO</v>
          </cell>
          <cell r="C17" t="str">
            <v>S.Elia</v>
          </cell>
          <cell r="D17" t="str">
            <v>Caltanissetta</v>
          </cell>
          <cell r="E17" t="str">
            <v>CL</v>
          </cell>
          <cell r="F17" t="str">
            <v>Azienda Ospedaliera 'S.Elia' di Caltanissetta</v>
          </cell>
          <cell r="G17" t="str">
            <v>ELIA</v>
          </cell>
          <cell r="H17" t="str">
            <v>Azienda Ospedaliera "S.Elia" di Caltanissetta</v>
          </cell>
        </row>
        <row r="18">
          <cell r="A18" t="str">
            <v>905</v>
          </cell>
          <cell r="B18" t="str">
            <v>AO</v>
          </cell>
          <cell r="C18" t="str">
            <v>Cannizzaro</v>
          </cell>
          <cell r="D18" t="str">
            <v>Catania</v>
          </cell>
          <cell r="E18" t="str">
            <v>CT</v>
          </cell>
          <cell r="F18" t="str">
            <v>Azienda Ospedaliera 'Cannizzaro' di Catania</v>
          </cell>
          <cell r="G18" t="str">
            <v>CANNIZZARO</v>
          </cell>
          <cell r="H18" t="str">
            <v>Azienda Ospedaliera "Cannizzaro" di Catania</v>
          </cell>
        </row>
        <row r="19">
          <cell r="A19" t="str">
            <v>906</v>
          </cell>
          <cell r="B19" t="str">
            <v>AO</v>
          </cell>
          <cell r="C19" t="str">
            <v>Papardo</v>
          </cell>
          <cell r="D19" t="str">
            <v>Messina</v>
          </cell>
          <cell r="E19" t="str">
            <v>ME</v>
          </cell>
          <cell r="F19" t="str">
            <v>Azienda Ospedaliera 'Papardo' di Messina</v>
          </cell>
          <cell r="G19" t="str">
            <v>PAPARDO</v>
          </cell>
          <cell r="H19" t="str">
            <v>Azienda Ospedaliera "Papardo" di Messina</v>
          </cell>
        </row>
        <row r="20">
          <cell r="A20" t="str">
            <v>907</v>
          </cell>
          <cell r="B20" t="str">
            <v>AO</v>
          </cell>
          <cell r="C20" t="str">
            <v>Villa Sofia e C.T.O.</v>
          </cell>
          <cell r="D20" t="str">
            <v>Palermo</v>
          </cell>
          <cell r="E20" t="str">
            <v>PA</v>
          </cell>
          <cell r="F20" t="str">
            <v>Azienda Ospedaliera 'Villa Sofia e C.T.O.' di Palermo</v>
          </cell>
          <cell r="G20" t="str">
            <v>VSOFIA</v>
          </cell>
          <cell r="H20" t="str">
            <v>Azienda Ospedaliera "Villa Sofia e C.T.Ospedaliera" di Palermo</v>
          </cell>
        </row>
        <row r="21">
          <cell r="A21" t="str">
            <v>908</v>
          </cell>
          <cell r="B21" t="str">
            <v>AO</v>
          </cell>
          <cell r="C21" t="str">
            <v>S.Giovanni Di Dio</v>
          </cell>
          <cell r="D21" t="str">
            <v>Agrigento</v>
          </cell>
          <cell r="E21" t="str">
            <v>AG</v>
          </cell>
          <cell r="F21" t="str">
            <v>Azienda Ospedaliera 'S.Giovanni Di Dio' di Agrigento</v>
          </cell>
          <cell r="G21" t="str">
            <v>DIDIO</v>
          </cell>
          <cell r="H21" t="str">
            <v>Azienda Ospedaliera "S.Giovanni Di Dio" di Agrigento</v>
          </cell>
        </row>
        <row r="22">
          <cell r="A22" t="str">
            <v>909</v>
          </cell>
          <cell r="B22" t="str">
            <v>AO</v>
          </cell>
          <cell r="C22" t="str">
            <v>Gravina</v>
          </cell>
          <cell r="D22" t="str">
            <v>Caltagirone</v>
          </cell>
          <cell r="E22" t="str">
            <v>CT</v>
          </cell>
          <cell r="F22" t="str">
            <v>Azienda Ospedaliera 'Gravina' di Caltagirone</v>
          </cell>
          <cell r="G22" t="str">
            <v>GRAVINA</v>
          </cell>
          <cell r="H22" t="str">
            <v>Azienda Ospedaliera "Gravina" di Caltagirone (CT)</v>
          </cell>
        </row>
        <row r="23">
          <cell r="A23" t="str">
            <v>910</v>
          </cell>
          <cell r="B23" t="str">
            <v>AO</v>
          </cell>
          <cell r="C23" t="str">
            <v>Umberto I</v>
          </cell>
          <cell r="D23" t="str">
            <v>Enna</v>
          </cell>
          <cell r="E23" t="str">
            <v>EN</v>
          </cell>
          <cell r="F23" t="str">
            <v>Azienda Ospedaliera 'Umberto I' di Enna</v>
          </cell>
          <cell r="G23" t="str">
            <v>UMBERTO EN</v>
          </cell>
          <cell r="H23" t="str">
            <v>Azienda Ospedaliera "Umberto I" di Enna</v>
          </cell>
        </row>
        <row r="24">
          <cell r="A24" t="str">
            <v>911</v>
          </cell>
          <cell r="B24" t="str">
            <v>AO</v>
          </cell>
          <cell r="C24" t="str">
            <v>Vittorio Emanuele III</v>
          </cell>
          <cell r="D24" t="str">
            <v>Gela</v>
          </cell>
          <cell r="E24" t="str">
            <v>CL</v>
          </cell>
          <cell r="F24" t="str">
            <v>Azienda Ospedaliera 'Vittorio Emanuele III' di Gela</v>
          </cell>
          <cell r="G24" t="str">
            <v>EMANUELE CL</v>
          </cell>
          <cell r="H24" t="str">
            <v>Azienda Ospedaliera "Vittorio Emanuele III" di Gela (CL)</v>
          </cell>
        </row>
        <row r="25">
          <cell r="A25" t="str">
            <v>912</v>
          </cell>
          <cell r="B25" t="str">
            <v>AO</v>
          </cell>
          <cell r="C25" t="str">
            <v>Piemonte</v>
          </cell>
          <cell r="D25" t="str">
            <v>Messina</v>
          </cell>
          <cell r="E25" t="str">
            <v>ME</v>
          </cell>
          <cell r="F25" t="str">
            <v>Azienda Ospedaliera 'Piemonte' di Messina</v>
          </cell>
          <cell r="G25" t="str">
            <v>PIEMONTE</v>
          </cell>
          <cell r="H25" t="str">
            <v>Azienda Ospedaliera "Piemonte" di Messina</v>
          </cell>
        </row>
        <row r="26">
          <cell r="A26" t="str">
            <v>913</v>
          </cell>
          <cell r="B26" t="str">
            <v>AO</v>
          </cell>
          <cell r="C26" t="str">
            <v>Cervello</v>
          </cell>
          <cell r="D26" t="str">
            <v>Palermo</v>
          </cell>
          <cell r="E26" t="str">
            <v>PA</v>
          </cell>
          <cell r="F26" t="str">
            <v>Azienda Ospedaliera 'Cervello' di Palermo</v>
          </cell>
          <cell r="G26" t="str">
            <v>CERVELLO</v>
          </cell>
          <cell r="H26" t="str">
            <v>Azienda Ospedaliera "Cervello" di Palermo</v>
          </cell>
        </row>
        <row r="27">
          <cell r="A27" t="str">
            <v>914</v>
          </cell>
          <cell r="B27" t="str">
            <v>AO</v>
          </cell>
          <cell r="C27" t="str">
            <v>Civile OMPA</v>
          </cell>
          <cell r="D27" t="str">
            <v>Ragusa</v>
          </cell>
          <cell r="E27" t="str">
            <v>RG</v>
          </cell>
          <cell r="F27" t="str">
            <v>Azienda Ospedaliera 'Civile OMPA' di Ragusa</v>
          </cell>
          <cell r="G27" t="str">
            <v>OMPA</v>
          </cell>
          <cell r="H27" t="str">
            <v>Azienda Ospedaliera  "Civile OMPA" di Ragusa</v>
          </cell>
        </row>
        <row r="28">
          <cell r="A28" t="str">
            <v>915</v>
          </cell>
          <cell r="B28" t="str">
            <v>AO</v>
          </cell>
          <cell r="C28" t="str">
            <v>Umberto I</v>
          </cell>
          <cell r="D28" t="str">
            <v>Siracusa</v>
          </cell>
          <cell r="E28" t="str">
            <v>SR</v>
          </cell>
          <cell r="F28" t="str">
            <v>Azienda Ospedaliera 'Umberto I' di Siracusa</v>
          </cell>
          <cell r="G28" t="str">
            <v>UMBERTO SR</v>
          </cell>
          <cell r="H28" t="str">
            <v>Azienda Ospedaliera "Umberto I" di Siracusa</v>
          </cell>
        </row>
        <row r="29">
          <cell r="A29" t="str">
            <v>916</v>
          </cell>
          <cell r="B29" t="str">
            <v>AO</v>
          </cell>
          <cell r="C29" t="str">
            <v>S.Antonio Abate</v>
          </cell>
          <cell r="D29" t="str">
            <v>Trapani</v>
          </cell>
          <cell r="E29" t="str">
            <v>TP</v>
          </cell>
          <cell r="F29" t="str">
            <v>Azienda Ospedaliera 'S.Antonio Abate' di Trapani</v>
          </cell>
          <cell r="G29" t="str">
            <v>ABATE</v>
          </cell>
          <cell r="H29" t="str">
            <v>Azienda Ospedaliera "S.Antonio Abate" di Trapani</v>
          </cell>
        </row>
        <row r="30">
          <cell r="A30" t="str">
            <v>917</v>
          </cell>
          <cell r="B30" t="str">
            <v>AO</v>
          </cell>
          <cell r="C30" t="str">
            <v>Ospedali Civili Riuniti</v>
          </cell>
          <cell r="D30" t="str">
            <v>Sciacca</v>
          </cell>
          <cell r="E30" t="str">
            <v>AG</v>
          </cell>
          <cell r="F30" t="str">
            <v>Azienda Ospedaliera 'Ospedali Civili Riuniti' di Sciacca</v>
          </cell>
          <cell r="G30" t="str">
            <v>RIUNITI</v>
          </cell>
          <cell r="H30" t="str">
            <v>Azienda Ospedaliera "Ospedali Civili Riuniti" di Sciacca (AG)</v>
          </cell>
        </row>
        <row r="31">
          <cell r="A31" t="str">
            <v>918</v>
          </cell>
          <cell r="B31" t="str">
            <v>IPZS</v>
          </cell>
          <cell r="C31" t="str">
            <v>Istituto Zooprofilattico Sperimentale</v>
          </cell>
          <cell r="D31" t="str">
            <v>Palermo</v>
          </cell>
          <cell r="E31" t="str">
            <v>PA</v>
          </cell>
          <cell r="F31" t="str">
            <v>Istituto Zooprofilattico Sperimentale di Palermo</v>
          </cell>
          <cell r="G31" t="str">
            <v>IPZS</v>
          </cell>
          <cell r="H31" t="str">
            <v>Istituto Zooprofilattico Sperimentale</v>
          </cell>
        </row>
        <row r="32">
          <cell r="A32" t="str">
            <v>920</v>
          </cell>
          <cell r="B32" t="str">
            <v>AUP</v>
          </cell>
          <cell r="C32" t="str">
            <v>Paolo Giaccone</v>
          </cell>
          <cell r="D32" t="str">
            <v>Palermo</v>
          </cell>
          <cell r="E32" t="str">
            <v>PA</v>
          </cell>
          <cell r="F32" t="str">
            <v>Azienda Univeritaria Policlinico 'Paolo Giaccone' di Palermo</v>
          </cell>
          <cell r="G32" t="str">
            <v>GIACCONE</v>
          </cell>
          <cell r="H32" t="str">
            <v>Azienda Universitaria Policlinico di Palermo</v>
          </cell>
        </row>
        <row r="33">
          <cell r="A33" t="str">
            <v>930</v>
          </cell>
          <cell r="B33" t="str">
            <v>AUP</v>
          </cell>
          <cell r="C33" t="str">
            <v>G. Martino</v>
          </cell>
          <cell r="D33" t="str">
            <v>Messina</v>
          </cell>
          <cell r="E33" t="str">
            <v>ME</v>
          </cell>
          <cell r="F33" t="str">
            <v>Azienda Univeritaria Policlinico 'G. Martino' di Messina</v>
          </cell>
          <cell r="G33" t="str">
            <v>MARTINO</v>
          </cell>
          <cell r="H33" t="str">
            <v>Azienda Universitaria Policlinico di Messina</v>
          </cell>
        </row>
        <row r="34">
          <cell r="A34" t="str">
            <v>940</v>
          </cell>
          <cell r="B34" t="str">
            <v>AUP</v>
          </cell>
          <cell r="C34" t="str">
            <v>Gaspare Rodolico</v>
          </cell>
          <cell r="D34" t="str">
            <v>Catania</v>
          </cell>
          <cell r="E34" t="str">
            <v>CT</v>
          </cell>
          <cell r="F34" t="str">
            <v>Azienda Univeritaria Policlinico 'Gaspare Rodolico' di Catania</v>
          </cell>
          <cell r="G34" t="str">
            <v>RODOLICO</v>
          </cell>
          <cell r="H34" t="str">
            <v>Azienda Universitaria Policlinico di Catania</v>
          </cell>
        </row>
        <row r="35">
          <cell r="A35" t="str">
            <v>960</v>
          </cell>
          <cell r="B35" t="str">
            <v>IRCCS</v>
          </cell>
          <cell r="C35" t="str">
            <v>IRCCS Neurolesi "Bonino Pulejo"</v>
          </cell>
          <cell r="D35" t="str">
            <v>Messina</v>
          </cell>
          <cell r="E35" t="str">
            <v>ME</v>
          </cell>
          <cell r="F35" t="str">
            <v>IRCCS Neurolesi "Bonino Pulejo" di Messina</v>
          </cell>
          <cell r="G35" t="str">
            <v>PULEJO</v>
          </cell>
          <cell r="H35" t="str">
            <v>IRCCS Neurolesi "Bonino Pulejo"</v>
          </cell>
        </row>
        <row r="36">
          <cell r="A36">
            <v>999</v>
          </cell>
          <cell r="B36" t="str">
            <v>IRCCS</v>
          </cell>
          <cell r="C36" t="str">
            <v>Riepilogativo Regione Siciliana</v>
          </cell>
          <cell r="D36" t="str">
            <v>Sicilia</v>
          </cell>
          <cell r="E36" t="str">
            <v>Sicilia</v>
          </cell>
          <cell r="F36" t="str">
            <v>Riepilogativo Regione Siciliana - Sicilia</v>
          </cell>
        </row>
        <row r="41">
          <cell r="B41" t="str">
            <v>P - Prev.</v>
          </cell>
        </row>
        <row r="42">
          <cell r="B42" t="str">
            <v>1° - Trim</v>
          </cell>
          <cell r="C42" t="str">
            <v>31 mar</v>
          </cell>
          <cell r="D42" t="str">
            <v>T1</v>
          </cell>
        </row>
        <row r="43">
          <cell r="B43" t="str">
            <v>2° - Trim</v>
          </cell>
          <cell r="C43" t="str">
            <v>30 giu</v>
          </cell>
          <cell r="D43" t="str">
            <v>T2</v>
          </cell>
        </row>
        <row r="44">
          <cell r="B44" t="str">
            <v>3° - Trim</v>
          </cell>
          <cell r="C44" t="str">
            <v>30 set</v>
          </cell>
          <cell r="D44" t="str">
            <v>T3</v>
          </cell>
        </row>
        <row r="45">
          <cell r="B45" t="str">
            <v>4° - Trim</v>
          </cell>
          <cell r="C45" t="str">
            <v>31 dic</v>
          </cell>
          <cell r="D45" t="str">
            <v>T4</v>
          </cell>
        </row>
        <row r="46">
          <cell r="B46" t="str">
            <v>C - Cons.</v>
          </cell>
          <cell r="C46" t="str">
            <v>31 dic</v>
          </cell>
          <cell r="D46" t="str">
            <v>TC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</sheetNames>
    <sheetDataSet>
      <sheetData sheetId="0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  <row r="39">
          <cell r="B39" t="str">
            <v>1° - Trim</v>
          </cell>
        </row>
        <row r="40">
          <cell r="B40" t="str">
            <v>2° - Trim</v>
          </cell>
        </row>
        <row r="41">
          <cell r="B41" t="str">
            <v>3° - Trim</v>
          </cell>
        </row>
        <row r="42">
          <cell r="B42" t="str">
            <v>4° - Trim</v>
          </cell>
        </row>
        <row r="43">
          <cell r="B43" t="str">
            <v>C - Consuntivo</v>
          </cell>
        </row>
        <row r="46">
          <cell r="B46" t="str">
            <v>B0010</v>
          </cell>
        </row>
        <row r="47">
          <cell r="B47" t="str">
            <v>B0020</v>
          </cell>
        </row>
        <row r="48">
          <cell r="B48" t="str">
            <v>B0030</v>
          </cell>
        </row>
        <row r="49">
          <cell r="B49" t="str">
            <v>B0040</v>
          </cell>
        </row>
        <row r="50">
          <cell r="B50" t="str">
            <v>B0050</v>
          </cell>
        </row>
        <row r="51">
          <cell r="B51" t="str">
            <v>B0060</v>
          </cell>
        </row>
        <row r="52">
          <cell r="B52" t="str">
            <v>B0070</v>
          </cell>
        </row>
        <row r="53">
          <cell r="B53" t="str">
            <v>B0080</v>
          </cell>
        </row>
        <row r="54">
          <cell r="B54" t="str">
            <v>B0090</v>
          </cell>
        </row>
        <row r="55">
          <cell r="B55" t="str">
            <v>B0100</v>
          </cell>
        </row>
        <row r="56">
          <cell r="B56" t="str">
            <v>B0110</v>
          </cell>
        </row>
        <row r="57">
          <cell r="B57" t="str">
            <v>B0120</v>
          </cell>
        </row>
        <row r="58">
          <cell r="B58" t="str">
            <v>B0130</v>
          </cell>
        </row>
        <row r="59">
          <cell r="B59" t="str">
            <v>B0140</v>
          </cell>
        </row>
        <row r="60">
          <cell r="B60" t="str">
            <v>B0150</v>
          </cell>
        </row>
        <row r="61">
          <cell r="B61" t="str">
            <v>B0160</v>
          </cell>
        </row>
        <row r="62">
          <cell r="B62" t="str">
            <v>B0170</v>
          </cell>
        </row>
        <row r="63">
          <cell r="B63" t="str">
            <v>B0180</v>
          </cell>
        </row>
        <row r="64">
          <cell r="B64" t="str">
            <v>B0190</v>
          </cell>
        </row>
        <row r="65">
          <cell r="B65" t="str">
            <v>B0200</v>
          </cell>
        </row>
        <row r="66">
          <cell r="B66" t="str">
            <v>B0210</v>
          </cell>
        </row>
        <row r="67">
          <cell r="B67" t="str">
            <v>B0220</v>
          </cell>
        </row>
        <row r="68">
          <cell r="B68" t="str">
            <v>B0221</v>
          </cell>
        </row>
        <row r="69">
          <cell r="B69" t="str">
            <v>B0222</v>
          </cell>
        </row>
        <row r="70">
          <cell r="B70" t="str">
            <v>B0223</v>
          </cell>
        </row>
        <row r="71">
          <cell r="B71" t="str">
            <v>B0230</v>
          </cell>
        </row>
        <row r="72">
          <cell r="B72" t="str">
            <v>B0231</v>
          </cell>
        </row>
        <row r="73">
          <cell r="B73" t="str">
            <v>B0232</v>
          </cell>
        </row>
        <row r="74">
          <cell r="B74" t="str">
            <v>B0233</v>
          </cell>
        </row>
        <row r="75">
          <cell r="B75" t="str">
            <v>B0240</v>
          </cell>
        </row>
        <row r="76">
          <cell r="B76" t="str">
            <v>B0250</v>
          </cell>
        </row>
        <row r="77">
          <cell r="B77" t="str">
            <v>B0260</v>
          </cell>
        </row>
        <row r="78">
          <cell r="B78" t="str">
            <v>B0270</v>
          </cell>
        </row>
        <row r="79">
          <cell r="B79" t="str">
            <v>B0280</v>
          </cell>
        </row>
        <row r="80">
          <cell r="B80" t="str">
            <v>B0290</v>
          </cell>
        </row>
        <row r="81">
          <cell r="B81" t="str">
            <v>B0300</v>
          </cell>
        </row>
        <row r="82">
          <cell r="B82" t="str">
            <v>B0310</v>
          </cell>
        </row>
        <row r="83">
          <cell r="B83" t="str">
            <v>B0320</v>
          </cell>
        </row>
        <row r="84">
          <cell r="B84" t="str">
            <v>B0330</v>
          </cell>
        </row>
        <row r="85">
          <cell r="B85" t="str">
            <v>B0340</v>
          </cell>
        </row>
        <row r="86">
          <cell r="B86" t="str">
            <v>B0350</v>
          </cell>
        </row>
        <row r="87">
          <cell r="B87" t="str">
            <v>B0360</v>
          </cell>
        </row>
        <row r="88">
          <cell r="B88" t="str">
            <v>B0370</v>
          </cell>
        </row>
        <row r="89">
          <cell r="B89" t="str">
            <v>B0380</v>
          </cell>
        </row>
        <row r="90">
          <cell r="B90" t="str">
            <v>B0390</v>
          </cell>
        </row>
        <row r="91">
          <cell r="B91" t="str">
            <v>B0400</v>
          </cell>
        </row>
        <row r="92">
          <cell r="B92" t="str">
            <v>B0410</v>
          </cell>
        </row>
        <row r="93">
          <cell r="B93" t="str">
            <v>B0420</v>
          </cell>
        </row>
        <row r="94">
          <cell r="B94" t="str">
            <v>B0430</v>
          </cell>
        </row>
        <row r="95">
          <cell r="B95" t="str">
            <v>B0440</v>
          </cell>
        </row>
        <row r="96">
          <cell r="B96" t="str">
            <v>B0451</v>
          </cell>
        </row>
        <row r="97">
          <cell r="B97" t="str">
            <v>B0452</v>
          </cell>
        </row>
        <row r="98">
          <cell r="B98" t="str">
            <v>B0453</v>
          </cell>
        </row>
        <row r="99">
          <cell r="B99" t="str">
            <v>B0460</v>
          </cell>
        </row>
        <row r="100">
          <cell r="B100" t="str">
            <v>B0470</v>
          </cell>
        </row>
        <row r="101">
          <cell r="B101" t="str">
            <v>B0480</v>
          </cell>
        </row>
        <row r="102">
          <cell r="B102" t="str">
            <v>B0490</v>
          </cell>
        </row>
        <row r="103">
          <cell r="B103" t="str">
            <v>B0500</v>
          </cell>
        </row>
        <row r="104">
          <cell r="B104" t="str">
            <v>B0510</v>
          </cell>
        </row>
        <row r="105">
          <cell r="B105" t="str">
            <v>B0520</v>
          </cell>
        </row>
        <row r="106">
          <cell r="B106" t="str">
            <v>B0530</v>
          </cell>
        </row>
        <row r="107">
          <cell r="B107" t="str">
            <v>B0540</v>
          </cell>
        </row>
        <row r="108">
          <cell r="B108" t="str">
            <v>B0550</v>
          </cell>
        </row>
        <row r="109">
          <cell r="B109" t="str">
            <v>B0560</v>
          </cell>
        </row>
        <row r="110">
          <cell r="B110" t="str">
            <v>B0570</v>
          </cell>
        </row>
        <row r="111">
          <cell r="B111" t="str">
            <v>B0580</v>
          </cell>
        </row>
        <row r="112">
          <cell r="B112" t="str">
            <v>B0590</v>
          </cell>
        </row>
        <row r="113">
          <cell r="B113" t="str">
            <v>B0600</v>
          </cell>
        </row>
        <row r="114">
          <cell r="B114" t="str">
            <v>B0610</v>
          </cell>
        </row>
        <row r="115">
          <cell r="B115" t="str">
            <v>B0620</v>
          </cell>
        </row>
        <row r="116">
          <cell r="B116" t="str">
            <v>B0630</v>
          </cell>
        </row>
        <row r="117">
          <cell r="B117" t="str">
            <v>B0640</v>
          </cell>
        </row>
        <row r="118">
          <cell r="B118" t="str">
            <v>B0650</v>
          </cell>
        </row>
        <row r="119">
          <cell r="B119" t="str">
            <v>B0660</v>
          </cell>
        </row>
        <row r="120">
          <cell r="B120" t="str">
            <v>B0670</v>
          </cell>
        </row>
        <row r="121">
          <cell r="B121" t="str">
            <v>B0680</v>
          </cell>
        </row>
        <row r="122">
          <cell r="B122" t="str">
            <v>B0690</v>
          </cell>
        </row>
        <row r="123">
          <cell r="B123" t="str">
            <v>B0700</v>
          </cell>
        </row>
        <row r="124">
          <cell r="B124" t="str">
            <v>B0710</v>
          </cell>
        </row>
        <row r="125">
          <cell r="B125" t="str">
            <v>B0720</v>
          </cell>
        </row>
        <row r="126">
          <cell r="B126" t="str">
            <v>B0730</v>
          </cell>
        </row>
        <row r="127">
          <cell r="B127" t="str">
            <v>B0740</v>
          </cell>
        </row>
        <row r="128">
          <cell r="B128" t="str">
            <v>B0750</v>
          </cell>
        </row>
        <row r="129">
          <cell r="B129" t="str">
            <v>B0760</v>
          </cell>
        </row>
        <row r="130">
          <cell r="B130" t="str">
            <v>B0770</v>
          </cell>
        </row>
        <row r="131">
          <cell r="B131" t="str">
            <v>B0780</v>
          </cell>
        </row>
        <row r="132">
          <cell r="B132" t="str">
            <v>B0781</v>
          </cell>
        </row>
        <row r="133">
          <cell r="B133" t="str">
            <v>B0790</v>
          </cell>
        </row>
        <row r="134">
          <cell r="B134" t="str">
            <v>B0800</v>
          </cell>
        </row>
        <row r="135">
          <cell r="B135" t="str">
            <v>B0810</v>
          </cell>
        </row>
        <row r="136">
          <cell r="B136" t="str">
            <v>B0820</v>
          </cell>
        </row>
        <row r="137">
          <cell r="B137" t="str">
            <v>B0830</v>
          </cell>
        </row>
        <row r="138">
          <cell r="B138" t="str">
            <v>B0840</v>
          </cell>
        </row>
        <row r="139">
          <cell r="B139" t="str">
            <v>B0850</v>
          </cell>
        </row>
        <row r="140">
          <cell r="B140" t="str">
            <v>B0860</v>
          </cell>
        </row>
        <row r="141">
          <cell r="B141" t="str">
            <v>B0861</v>
          </cell>
        </row>
        <row r="142">
          <cell r="B142" t="str">
            <v>B0870</v>
          </cell>
        </row>
        <row r="143">
          <cell r="B143" t="str">
            <v>B0880</v>
          </cell>
        </row>
        <row r="144">
          <cell r="B144" t="str">
            <v>B0890</v>
          </cell>
        </row>
        <row r="145">
          <cell r="B145" t="str">
            <v>B0900</v>
          </cell>
        </row>
        <row r="146">
          <cell r="B146" t="str">
            <v>B0910</v>
          </cell>
        </row>
        <row r="147">
          <cell r="B147" t="str">
            <v>B0920</v>
          </cell>
        </row>
        <row r="148">
          <cell r="B148" t="str">
            <v>B0930</v>
          </cell>
        </row>
        <row r="149">
          <cell r="B149" t="str">
            <v>B0940</v>
          </cell>
        </row>
        <row r="150">
          <cell r="B150" t="str">
            <v>B0950</v>
          </cell>
        </row>
        <row r="151">
          <cell r="B151" t="str">
            <v>B0960</v>
          </cell>
        </row>
        <row r="152">
          <cell r="B152" t="str">
            <v>B0970</v>
          </cell>
        </row>
        <row r="153">
          <cell r="B153" t="str">
            <v>B0980</v>
          </cell>
        </row>
        <row r="154">
          <cell r="B154" t="str">
            <v>B0990</v>
          </cell>
        </row>
        <row r="155">
          <cell r="B155" t="str">
            <v>B1000</v>
          </cell>
        </row>
        <row r="156">
          <cell r="B156" t="str">
            <v>B1010</v>
          </cell>
        </row>
        <row r="157">
          <cell r="B157" t="str">
            <v>C0010</v>
          </cell>
        </row>
        <row r="158">
          <cell r="B158" t="str">
            <v>C0020</v>
          </cell>
        </row>
        <row r="159">
          <cell r="B159" t="str">
            <v>C0030</v>
          </cell>
        </row>
        <row r="160">
          <cell r="B160" t="str">
            <v>C0040</v>
          </cell>
        </row>
        <row r="161">
          <cell r="B161" t="str">
            <v>C0050</v>
          </cell>
        </row>
        <row r="162">
          <cell r="B162" t="str">
            <v>C0060</v>
          </cell>
        </row>
        <row r="163">
          <cell r="B163" t="str">
            <v>C0070</v>
          </cell>
        </row>
        <row r="164">
          <cell r="B164" t="str">
            <v>C0080</v>
          </cell>
        </row>
        <row r="165">
          <cell r="B165" t="str">
            <v>C0090</v>
          </cell>
        </row>
        <row r="166">
          <cell r="B166" t="str">
            <v>C0100</v>
          </cell>
        </row>
        <row r="167">
          <cell r="B167" t="str">
            <v>D0010</v>
          </cell>
        </row>
        <row r="168">
          <cell r="B168" t="str">
            <v>D0020</v>
          </cell>
        </row>
        <row r="169">
          <cell r="B169" t="str">
            <v>E0010</v>
          </cell>
        </row>
        <row r="170">
          <cell r="B170" t="str">
            <v>E0020</v>
          </cell>
        </row>
        <row r="171">
          <cell r="B171" t="str">
            <v>E0030</v>
          </cell>
        </row>
        <row r="172">
          <cell r="B172" t="str">
            <v>E0040</v>
          </cell>
        </row>
        <row r="173">
          <cell r="B173" t="str">
            <v>E0050</v>
          </cell>
        </row>
        <row r="174">
          <cell r="B174" t="str">
            <v>E0060</v>
          </cell>
        </row>
        <row r="175">
          <cell r="B175" t="str">
            <v>E0070</v>
          </cell>
        </row>
        <row r="176">
          <cell r="B176" t="str">
            <v>E0080</v>
          </cell>
        </row>
        <row r="177">
          <cell r="B177" t="str">
            <v>E0081</v>
          </cell>
        </row>
        <row r="178">
          <cell r="B178" t="str">
            <v>E0090</v>
          </cell>
        </row>
        <row r="179">
          <cell r="B179" t="str">
            <v>E0091</v>
          </cell>
        </row>
        <row r="180">
          <cell r="B180" t="str">
            <v>Y0010</v>
          </cell>
        </row>
        <row r="181">
          <cell r="B181" t="str">
            <v>Y0020</v>
          </cell>
        </row>
        <row r="182">
          <cell r="B182" t="str">
            <v>Y0030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</sheetNames>
    <sheetDataSet>
      <sheetData sheetId="0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RN"/>
      <sheetName val="CONTI"/>
      <sheetName val="BILRIC"/>
      <sheetName val="NOTAINT"/>
      <sheetName val="R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MKTG and G&amp;A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 refreshError="1">
        <row r="4">
          <cell r="A4" t="str">
            <v>-</v>
          </cell>
        </row>
        <row r="5">
          <cell r="A5" t="str">
            <v>101</v>
          </cell>
        </row>
        <row r="6">
          <cell r="A6" t="str">
            <v>102</v>
          </cell>
        </row>
        <row r="7">
          <cell r="A7" t="str">
            <v>103</v>
          </cell>
        </row>
        <row r="8">
          <cell r="A8" t="str">
            <v>104</v>
          </cell>
        </row>
        <row r="9">
          <cell r="A9" t="str">
            <v>105</v>
          </cell>
        </row>
        <row r="10">
          <cell r="A10" t="str">
            <v>106</v>
          </cell>
        </row>
        <row r="11">
          <cell r="A11" t="str">
            <v>107</v>
          </cell>
        </row>
        <row r="12">
          <cell r="A12" t="str">
            <v>108</v>
          </cell>
        </row>
        <row r="13">
          <cell r="A13" t="str">
            <v>109</v>
          </cell>
        </row>
        <row r="14">
          <cell r="A14" t="str">
            <v>901</v>
          </cell>
        </row>
        <row r="15">
          <cell r="A15" t="str">
            <v>902</v>
          </cell>
        </row>
        <row r="16">
          <cell r="A16" t="str">
            <v>903</v>
          </cell>
        </row>
        <row r="17">
          <cell r="A17" t="str">
            <v>904</v>
          </cell>
        </row>
        <row r="18">
          <cell r="A18" t="str">
            <v>905</v>
          </cell>
        </row>
        <row r="19">
          <cell r="A19" t="str">
            <v>906</v>
          </cell>
        </row>
        <row r="20">
          <cell r="A20" t="str">
            <v>907</v>
          </cell>
        </row>
        <row r="21">
          <cell r="A21" t="str">
            <v>908</v>
          </cell>
        </row>
        <row r="22">
          <cell r="A22" t="str">
            <v>909</v>
          </cell>
        </row>
        <row r="23">
          <cell r="A23" t="str">
            <v>910</v>
          </cell>
        </row>
        <row r="24">
          <cell r="A24" t="str">
            <v>911</v>
          </cell>
        </row>
        <row r="25">
          <cell r="A25" t="str">
            <v>912</v>
          </cell>
        </row>
        <row r="26">
          <cell r="A26" t="str">
            <v>913</v>
          </cell>
        </row>
        <row r="27">
          <cell r="A27" t="str">
            <v>914</v>
          </cell>
        </row>
        <row r="28">
          <cell r="A28" t="str">
            <v>915</v>
          </cell>
        </row>
        <row r="29">
          <cell r="A29" t="str">
            <v>916</v>
          </cell>
        </row>
        <row r="30">
          <cell r="A30" t="str">
            <v>917</v>
          </cell>
        </row>
        <row r="31">
          <cell r="A31" t="str">
            <v>918</v>
          </cell>
        </row>
        <row r="32">
          <cell r="A32" t="str">
            <v>920</v>
          </cell>
        </row>
        <row r="33">
          <cell r="A33" t="str">
            <v>930</v>
          </cell>
        </row>
        <row r="34">
          <cell r="A34" t="str">
            <v>940</v>
          </cell>
        </row>
        <row r="35">
          <cell r="A35" t="str">
            <v>960</v>
          </cell>
        </row>
        <row r="36">
          <cell r="A36">
            <v>999</v>
          </cell>
        </row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CONTI"/>
      <sheetName val="BILRIC"/>
      <sheetName val="NOTAINT"/>
      <sheetName val="RF"/>
      <sheetName val="RN"/>
      <sheetName val="Assumptions"/>
      <sheetName val="0"/>
      <sheetName val="Input"/>
      <sheetName val="TB"/>
      <sheetName val="Dati"/>
      <sheetName val="Tabel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NS 2012"/>
      <sheetName val="SP CONSUNTIVO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  <sheetName val="Free Cash Flow"/>
      <sheetName val="Conto economico"/>
      <sheetName val="Men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</sheetNames>
    <sheetDataSet>
      <sheetData sheetId="0"/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App_Schema MEF (CE)"/>
      <sheetName val="grafici"/>
      <sheetName val="Schema MEF (CE)"/>
      <sheetName val="CE_New_Modello_last"/>
      <sheetName val="SCOSTAMENTI_AGGREGATI"/>
      <sheetName val="1-pond_3°2012"/>
      <sheetName val="2-quotaCipe_3°2012"/>
      <sheetName val="SALDO Mobilità"/>
      <sheetName val="RE"/>
      <sheetName val="Schema MEF Tabelle dettaglio"/>
      <sheetName val="Personale_2"/>
      <sheetName val="Dettaglio Voci di CE"/>
      <sheetName val="ap.Aziende"/>
      <sheetName val="CE_New_Modello"/>
      <sheetName val="Dett serv e appalti"/>
      <sheetName val="appoggio2"/>
      <sheetName val="QUADRATURA EXTRAFSR"/>
      <sheetName val="Consumi"/>
      <sheetName val="Componenti straordinarie "/>
      <sheetName val="appoggio1"/>
      <sheetName val="File F"/>
      <sheetName val="MDB"/>
      <sheetName val="Hosp_Amb_privato"/>
      <sheetName val="CTA"/>
      <sheetName val="INT_PROT"/>
      <sheetName val="RSA"/>
      <sheetName val="RIA_ex art_26"/>
      <sheetName val="CE TEND_PROGR_2011"/>
      <sheetName val="pvt_4°2012"/>
      <sheetName val="pvt_3°2012_pond"/>
      <sheetName val="pvt_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02-09-01-Ricavi infragruppo regionali</v>
          </cell>
        </row>
        <row r="20">
          <cell r="C20" t="str">
            <v>02-09-02-Costi infragruppo regionali</v>
          </cell>
        </row>
        <row r="21">
          <cell r="C21" t="str">
            <v>02-09-Saldo infragruppo regionale</v>
          </cell>
        </row>
        <row r="22">
          <cell r="C22" t="str">
            <v>02-Saldo mobilità</v>
          </cell>
        </row>
        <row r="23">
          <cell r="C23" t="str">
            <v>03-05-01-utilizzo fondi -  quota F.S. regionale vincolato esercizi precedenti</v>
          </cell>
        </row>
        <row r="24">
          <cell r="C24" t="str">
            <v>03-05-02-utilizzo fondi - quota di contributi (extra fondo pubblici) vincolati</v>
          </cell>
        </row>
        <row r="25">
          <cell r="C25" t="str">
            <v>03-05-03-utilizzo fondi - quota di contributi per ricerca</v>
          </cell>
        </row>
        <row r="26">
          <cell r="C26" t="str">
            <v>03-05-04-utilizzo fondi - quota di contributi da privato</v>
          </cell>
        </row>
        <row r="27">
          <cell r="C27" t="str">
            <v>03-05-utilizzo fondi per quote inutilizzate contributi vincolati di esercizi precedenti</v>
          </cell>
        </row>
        <row r="28">
          <cell r="C28" t="str">
            <v>03-01-01-ulteriori trasferimenti pubblici (ricerca corrente/copertura LEA)</v>
          </cell>
        </row>
        <row r="29">
          <cell r="C29" t="str">
            <v>03-01-02-ulteriori trasferimenti pubblici (ricerca finalizzata/vincolati)</v>
          </cell>
        </row>
        <row r="30">
          <cell r="C30" t="str">
            <v>03-01-03-ulteriori trasferimenti pubblici (extra LEA/altro)</v>
          </cell>
        </row>
        <row r="31">
          <cell r="C31" t="str">
            <v>03-01-ulteriori trasferimenti pubblici</v>
          </cell>
        </row>
        <row r="32">
          <cell r="C32" t="str">
            <v>03-03-Ticket</v>
          </cell>
        </row>
        <row r="33">
          <cell r="C33" t="str">
            <v>03-04-01-Contributi da privati</v>
          </cell>
        </row>
        <row r="34">
          <cell r="C34" t="str">
            <v>03-04-02-pay back</v>
          </cell>
        </row>
        <row r="35">
          <cell r="C35" t="str">
            <v>03-04-09-altre entrate proprie</v>
          </cell>
        </row>
        <row r="36">
          <cell r="C36" t="str">
            <v>03-04-altre entrate proprie</v>
          </cell>
        </row>
        <row r="37">
          <cell r="C37" t="str">
            <v>03-entrate proprie</v>
          </cell>
        </row>
        <row r="38">
          <cell r="C38" t="str">
            <v>03-02-01-ricavi intramoenia</v>
          </cell>
        </row>
        <row r="39">
          <cell r="C39" t="str">
            <v>03-02-02-costi intramoenia</v>
          </cell>
        </row>
        <row r="40">
          <cell r="C40" t="str">
            <v>03-02-saldo intramoenia</v>
          </cell>
        </row>
        <row r="41">
          <cell r="C41" t="str">
            <v>04-01-Rettifica contributi F.S.R. per destinazione ad investimenti</v>
          </cell>
        </row>
        <row r="42">
          <cell r="C42" t="str">
            <v>04-02-Rettifica contributi pubblici per destinazione ad investimenti</v>
          </cell>
        </row>
        <row r="43">
          <cell r="C43" t="str">
            <v>04-Rettifica contributi per destinazione ad investimenti</v>
          </cell>
        </row>
        <row r="44">
          <cell r="C44" t="str">
            <v>Totale Ricavi Netti</v>
          </cell>
        </row>
        <row r="45">
          <cell r="C45" t="str">
            <v>11-01-01-01-personale sanitario-dipendente-tempo indeterminato</v>
          </cell>
        </row>
        <row r="46">
          <cell r="C46" t="str">
            <v>11-01-01-02-personale sanitario-dipendente-tempo determinato</v>
          </cell>
        </row>
        <row r="47">
          <cell r="C47" t="str">
            <v>11-01-01-03-personale sanitario-dipendente-altro</v>
          </cell>
        </row>
        <row r="48">
          <cell r="C48" t="str">
            <v>11-01-01-personale sanitario-dipendente</v>
          </cell>
        </row>
        <row r="49">
          <cell r="C49" t="str">
            <v>11-02-01-01-personale non sanitario-dipendente-tempo indeterminato</v>
          </cell>
        </row>
        <row r="50">
          <cell r="C50" t="str">
            <v>11-02-01-02-personale non sanitario-dipendente-tempo determinato</v>
          </cell>
        </row>
        <row r="51">
          <cell r="C51" t="str">
            <v>11-02-01-03-personale non sanitario-dipendente-altro</v>
          </cell>
        </row>
        <row r="52">
          <cell r="C52" t="str">
            <v>11-02-01-personale non sanitario-dipendente</v>
          </cell>
        </row>
        <row r="53">
          <cell r="C53" t="str">
            <v>11-01-02-personale sanitario-non dipendente</v>
          </cell>
        </row>
        <row r="54">
          <cell r="C54" t="str">
            <v>11-02-02-personale non sanitario-non dipendente</v>
          </cell>
        </row>
        <row r="55">
          <cell r="C55" t="str">
            <v>11-01 personale sanitario</v>
          </cell>
        </row>
        <row r="56">
          <cell r="C56" t="str">
            <v>11-02 personale non sanitario</v>
          </cell>
        </row>
        <row r="57">
          <cell r="C57" t="str">
            <v>11-personale</v>
          </cell>
        </row>
        <row r="58">
          <cell r="C58" t="str">
            <v>12-prodotti farmaceutici e emoderivati</v>
          </cell>
        </row>
        <row r="59">
          <cell r="C59" t="str">
            <v>13-01-01-dispositivi medici</v>
          </cell>
        </row>
        <row r="60">
          <cell r="C60" t="str">
            <v>13-01-02-altri beni sanitari</v>
          </cell>
        </row>
        <row r="61">
          <cell r="C61" t="str">
            <v>13-01-altri beni sanitari</v>
          </cell>
        </row>
        <row r="62">
          <cell r="C62" t="str">
            <v>13-02-beni non sanitari</v>
          </cell>
        </row>
        <row r="63">
          <cell r="C63" t="str">
            <v>13-03-01-01-servizi grandi appalti</v>
          </cell>
        </row>
        <row r="64">
          <cell r="C64" t="str">
            <v>13-03-01-02-manutenzioni e riparazioni</v>
          </cell>
        </row>
        <row r="65">
          <cell r="C65" t="str">
            <v>13-03-01-servizi appalti</v>
          </cell>
        </row>
        <row r="66">
          <cell r="C66" t="str">
            <v>13-03-02-servizi utenze</v>
          </cell>
        </row>
        <row r="67">
          <cell r="C67" t="str">
            <v>13-03-03-01-consulenze-personale non dipendente sanitario</v>
          </cell>
        </row>
        <row r="68">
          <cell r="C68" t="str">
            <v>13-03-03-02-consulenze-personale non dipendente non sanitario</v>
          </cell>
        </row>
        <row r="69">
          <cell r="C69" t="str">
            <v>13-03-03-03-altri servizi sanitari</v>
          </cell>
        </row>
        <row r="70">
          <cell r="C70" t="str">
            <v>13-03-03-04-altri servizi non sanitari</v>
          </cell>
        </row>
        <row r="71">
          <cell r="C71" t="str">
            <v>13-03-03-altri servizi (sanitari e non sanitari)</v>
          </cell>
        </row>
        <row r="72">
          <cell r="C72" t="str">
            <v>13-03-04-godimento beni di terzi</v>
          </cell>
        </row>
        <row r="73">
          <cell r="C73" t="str">
            <v>13-03-servizi</v>
          </cell>
        </row>
        <row r="74">
          <cell r="C74" t="str">
            <v>13-altri beni e servizi</v>
          </cell>
        </row>
        <row r="75">
          <cell r="C75" t="str">
            <v>30-01-ammortamenti e sterilizzazioni</v>
          </cell>
        </row>
        <row r="76">
          <cell r="C76" t="str">
            <v>30-02-costi sostenuti in economia</v>
          </cell>
        </row>
        <row r="77">
          <cell r="C77" t="str">
            <v>30-ammortamenti e costi capitalizzati</v>
          </cell>
        </row>
        <row r="78">
          <cell r="C78" t="str">
            <v>14-01-accantonamenti rischi</v>
          </cell>
        </row>
        <row r="79">
          <cell r="C79" t="str">
            <v>14-02-accantonamenti SUMAI (+TFR)</v>
          </cell>
        </row>
        <row r="80">
          <cell r="C80" t="str">
            <v>14-03-altri accantonamenti</v>
          </cell>
        </row>
        <row r="81">
          <cell r="C81" t="str">
            <v>14-04-01-accantonamenti per rinnovi Pers. Dip.</v>
          </cell>
        </row>
        <row r="82">
          <cell r="C82" t="str">
            <v>14-04-02-accantonamenti per rinnovi contrattuali MMG/PLS/MCA e altri</v>
          </cell>
        </row>
        <row r="83">
          <cell r="C83" t="str">
            <v>14-04-03-accantonamenti per rinnovi contrattuali Medici SUMAI</v>
          </cell>
        </row>
        <row r="84">
          <cell r="C84" t="str">
            <v>14-04-accantonamenti per rinnovi contrattuali</v>
          </cell>
        </row>
        <row r="85">
          <cell r="C85" t="str">
            <v>14-05-accantonamenti per quote inutilizzate di contributi vincolati</v>
          </cell>
        </row>
        <row r="86">
          <cell r="C86" t="str">
            <v>14-accantonamenti</v>
          </cell>
        </row>
        <row r="87">
          <cell r="C87" t="str">
            <v>99-02-01-variazione rimanenze sanitarie</v>
          </cell>
        </row>
        <row r="88">
          <cell r="C88" t="str">
            <v>99-02-02-variazione rimanenze non sanitarie</v>
          </cell>
        </row>
        <row r="89">
          <cell r="C89" t="str">
            <v>99-02-variazione rimanenze</v>
          </cell>
        </row>
        <row r="90">
          <cell r="C90" t="str">
            <v>Totale Costi Interni</v>
          </cell>
        </row>
        <row r="91">
          <cell r="C91" t="str">
            <v>21-medicina di base</v>
          </cell>
        </row>
        <row r="92">
          <cell r="C92" t="str">
            <v>22-farmaceutica convenzionata</v>
          </cell>
        </row>
        <row r="93">
          <cell r="C93" t="str">
            <v>23-01-01-prestazioni da privato-ospedaliera</v>
          </cell>
        </row>
        <row r="94">
          <cell r="C94" t="str">
            <v>23-01-02-prestazioni da privato-ospedaliera</v>
          </cell>
        </row>
        <row r="95">
          <cell r="C95" t="str">
            <v>23-01-prestazioni da privato-ospedaliera</v>
          </cell>
        </row>
        <row r="96">
          <cell r="C96" t="str">
            <v>23-02-01-prestazioni da privato-ambulatoriale</v>
          </cell>
        </row>
        <row r="97">
          <cell r="C97" t="str">
            <v>23-02-02-prestazioni da sumaisti</v>
          </cell>
        </row>
        <row r="98">
          <cell r="C98" t="str">
            <v>23-02-03-prestazioni da privato-ambulatoriale</v>
          </cell>
        </row>
        <row r="99">
          <cell r="C99" t="str">
            <v>23-02-prestazioni da privato-ambulatoriale</v>
          </cell>
        </row>
        <row r="100">
          <cell r="C100" t="str">
            <v>23-03-prestazioni da privato-riabilitazione extra ospedaliera</v>
          </cell>
        </row>
        <row r="101">
          <cell r="C101" t="str">
            <v>23-04-01-trasporti sanitari da privato</v>
          </cell>
        </row>
        <row r="102">
          <cell r="C102" t="str">
            <v>23-04-02-01-assistenza integrativa da privato</v>
          </cell>
        </row>
        <row r="103">
          <cell r="C103" t="str">
            <v>23-04-02-02-assistenza protesica da privato</v>
          </cell>
        </row>
        <row r="104">
          <cell r="C104" t="str">
            <v>23-04-02-assistenza integrativa e protesica da privato</v>
          </cell>
        </row>
        <row r="105">
          <cell r="C105" t="str">
            <v>23-04-03-01-assistenza psichiatrica residenziale e semiresidenziale da privato</v>
          </cell>
        </row>
        <row r="106">
          <cell r="C106" t="str">
            <v>23-04-03-02-distribuzione di farmaci e file F da privato</v>
          </cell>
        </row>
        <row r="107">
          <cell r="C107" t="str">
            <v>23-04-03-03-assistenza termale da privato</v>
          </cell>
        </row>
        <row r="108">
          <cell r="C108" t="str">
            <v>23-04-03-04-prestazioni socio-sanitarie da privato</v>
          </cell>
        </row>
        <row r="109">
          <cell r="C109" t="str">
            <v>23-04-03-09-altri servizi sanitari da privato</v>
          </cell>
        </row>
        <row r="110">
          <cell r="C110" t="str">
            <v>23-04-03-prestazioni da privato-altro</v>
          </cell>
        </row>
        <row r="111">
          <cell r="C111" t="str">
            <v>23-04-altre prestazioni da privato</v>
          </cell>
        </row>
        <row r="112">
          <cell r="C112" t="str">
            <v>23-prestazioni da privato</v>
          </cell>
        </row>
        <row r="113">
          <cell r="C113" t="str">
            <v>Totale Costi Esterni</v>
          </cell>
        </row>
        <row r="114">
          <cell r="C114" t="str">
            <v>Totale costi 1° livello</v>
          </cell>
        </row>
        <row r="115">
          <cell r="C115" t="str">
            <v>40-svalutazione crediti, rivalutazioni e svalutazioni finanziarie</v>
          </cell>
        </row>
        <row r="116">
          <cell r="C116" t="str">
            <v>19-01-Saldo gestione finanziaria</v>
          </cell>
        </row>
        <row r="117">
          <cell r="C117" t="str">
            <v>50-01-IRAP</v>
          </cell>
        </row>
        <row r="118">
          <cell r="C118" t="str">
            <v>50-02-IRES</v>
          </cell>
        </row>
        <row r="119">
          <cell r="C119" t="str">
            <v>50-03-Altri oneri fiscali</v>
          </cell>
        </row>
        <row r="120">
          <cell r="C120" t="str">
            <v>50-Oneri Fiscali</v>
          </cell>
        </row>
        <row r="121">
          <cell r="C121" t="str">
            <v>99-03-01-Componenti straordinarie attive</v>
          </cell>
        </row>
        <row r="122">
          <cell r="C122" t="str">
            <v>99-03-02-Componenti straordinarie passive</v>
          </cell>
        </row>
        <row r="123">
          <cell r="C123" t="str">
            <v>99-03-Saldo gestione straordinaria</v>
          </cell>
        </row>
        <row r="124">
          <cell r="C124" t="str">
            <v>Totale Componenti Finanziarie e Straordinarie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  <sheetName val="ap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/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  <cell r="CW5">
            <v>5.9055028687053424E-2</v>
          </cell>
        </row>
        <row r="6">
          <cell r="CW6">
            <v>1.5846805463578439E-3</v>
          </cell>
        </row>
        <row r="7">
          <cell r="CW7">
            <v>0.12314042828474651</v>
          </cell>
        </row>
        <row r="8">
          <cell r="CW8">
            <v>6.9807202118477713E-3</v>
          </cell>
        </row>
        <row r="9">
          <cell r="CW9">
            <v>2.9994279946917225E-3</v>
          </cell>
        </row>
        <row r="10">
          <cell r="CW10">
            <v>6.0498793177514998E-2</v>
          </cell>
        </row>
        <row r="11">
          <cell r="CW11">
            <v>1.0484551968412434E-2</v>
          </cell>
        </row>
        <row r="12">
          <cell r="CW12">
            <v>2.3887899199564775E-2</v>
          </cell>
        </row>
        <row r="13">
          <cell r="CW13">
            <v>5.9704738090340437E-2</v>
          </cell>
        </row>
        <row r="14">
          <cell r="CW14">
            <v>5.4074112636733992E-2</v>
          </cell>
        </row>
        <row r="15">
          <cell r="CW15">
            <v>1.106238085162361E-2</v>
          </cell>
        </row>
        <row r="16">
          <cell r="CW16">
            <v>2.6771200878538751E-2</v>
          </cell>
        </row>
        <row r="17">
          <cell r="CW17">
            <v>7.7872184841545011E-2</v>
          </cell>
        </row>
        <row r="18">
          <cell r="CW18">
            <v>2.9677249877045248E-2</v>
          </cell>
        </row>
        <row r="19">
          <cell r="CW19">
            <v>5.87631497951126E-3</v>
          </cell>
        </row>
        <row r="20">
          <cell r="CW20">
            <v>0.13467340875514608</v>
          </cell>
        </row>
        <row r="21">
          <cell r="CW21">
            <v>8.1294845211576594E-2</v>
          </cell>
        </row>
        <row r="22">
          <cell r="CW22">
            <v>1.1224931765260245E-2</v>
          </cell>
        </row>
        <row r="23">
          <cell r="CW23">
            <v>4.4819969180249088E-2</v>
          </cell>
        </row>
        <row r="24">
          <cell r="CW24">
            <v>0.11258262999765738</v>
          </cell>
        </row>
        <row r="25">
          <cell r="CW25">
            <v>2.173202304478743E-2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Rilevazione"/>
      <sheetName val="Detta-spesa"/>
    </sheetNames>
    <sheetDataSet>
      <sheetData sheetId="0" refreshError="1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</sheetData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</sheetNames>
    <sheetDataSet>
      <sheetData sheetId="0"/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 xml:space="preserve"> </v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 xml:space="preserve"> </v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 xml:space="preserve"> </v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 xml:space="preserve"> </v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 xml:space="preserve"> </v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3"/>
  <sheetViews>
    <sheetView tabSelected="1" zoomScaleNormal="100" zoomScaleSheetLayoutView="80" workbookViewId="0">
      <pane ySplit="8" topLeftCell="A9" activePane="bottomLeft" state="frozen"/>
      <selection pane="bottomLeft" activeCell="N7" sqref="N7:N8"/>
    </sheetView>
  </sheetViews>
  <sheetFormatPr defaultColWidth="9.140625" defaultRowHeight="12.75" x14ac:dyDescent="0.2"/>
  <cols>
    <col min="1" max="1" width="9.28515625" style="29" bestFit="1" customWidth="1"/>
    <col min="2" max="2" width="7.85546875" style="29" bestFit="1" customWidth="1"/>
    <col min="3" max="3" width="6.42578125" style="29" bestFit="1" customWidth="1"/>
    <col min="4" max="4" width="76.42578125" style="138" customWidth="1"/>
    <col min="5" max="5" width="10.85546875" style="244" customWidth="1"/>
    <col min="6" max="6" width="9.42578125" style="244" customWidth="1"/>
    <col min="7" max="7" width="11.85546875" style="244" bestFit="1" customWidth="1"/>
    <col min="8" max="8" width="12.7109375" style="244" customWidth="1"/>
    <col min="9" max="9" width="10.7109375" style="244" bestFit="1" customWidth="1"/>
    <col min="10" max="10" width="10.7109375" style="244" customWidth="1"/>
    <col min="11" max="12" width="12.7109375" style="244" customWidth="1"/>
    <col min="13" max="13" width="9.85546875" style="244" customWidth="1"/>
    <col min="14" max="14" width="12.42578125" style="244" customWidth="1"/>
    <col min="15" max="15" width="12.7109375" style="244" customWidth="1"/>
    <col min="16" max="16" width="10.28515625" style="244" customWidth="1"/>
    <col min="17" max="18" width="12.7109375" style="244" customWidth="1"/>
    <col min="19" max="16384" width="9.140625" style="3"/>
  </cols>
  <sheetData>
    <row r="1" spans="1:18" ht="35.25" customHeight="1" thickBot="1" x14ac:dyDescent="0.25">
      <c r="A1" s="402" t="s">
        <v>255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</row>
    <row r="2" spans="1:18" ht="13.5" thickBot="1" x14ac:dyDescent="0.25">
      <c r="D2" s="403" t="s">
        <v>0</v>
      </c>
      <c r="E2" s="404"/>
      <c r="F2" s="404"/>
      <c r="G2" s="404"/>
      <c r="H2" s="405"/>
      <c r="I2" s="198"/>
      <c r="J2" s="406" t="s">
        <v>1</v>
      </c>
      <c r="K2" s="407"/>
      <c r="L2" s="407"/>
      <c r="M2" s="407"/>
      <c r="N2" s="407"/>
      <c r="O2" s="408"/>
      <c r="P2" s="198"/>
      <c r="Q2" s="198"/>
      <c r="R2" s="199"/>
    </row>
    <row r="3" spans="1:18" ht="12" customHeight="1" thickBot="1" x14ac:dyDescent="0.25">
      <c r="D3" s="30"/>
      <c r="E3" s="198"/>
      <c r="F3" s="198"/>
      <c r="G3" s="198"/>
      <c r="H3" s="200"/>
      <c r="I3" s="198"/>
      <c r="J3" s="201"/>
      <c r="K3" s="202"/>
      <c r="L3" s="202"/>
      <c r="M3" s="202"/>
      <c r="N3" s="203"/>
      <c r="O3" s="204"/>
      <c r="P3" s="198"/>
      <c r="Q3" s="198"/>
      <c r="R3" s="199"/>
    </row>
    <row r="4" spans="1:18" ht="27.75" customHeight="1" thickBot="1" x14ac:dyDescent="0.25">
      <c r="D4" s="31" t="s">
        <v>2</v>
      </c>
      <c r="E4" s="205">
        <v>190</v>
      </c>
      <c r="F4" s="198"/>
      <c r="G4" s="206" t="s">
        <v>45</v>
      </c>
      <c r="H4" s="205">
        <v>204</v>
      </c>
      <c r="I4" s="198"/>
      <c r="J4" s="207"/>
      <c r="L4" s="198"/>
      <c r="M4" s="207" t="s">
        <v>3</v>
      </c>
      <c r="N4" s="208">
        <v>2021</v>
      </c>
      <c r="O4" s="200"/>
      <c r="P4" s="198"/>
      <c r="Q4" s="198"/>
      <c r="R4" s="199"/>
    </row>
    <row r="5" spans="1:18" ht="12" customHeight="1" thickBot="1" x14ac:dyDescent="0.25">
      <c r="D5" s="32"/>
      <c r="E5" s="209"/>
      <c r="F5" s="209"/>
      <c r="G5" s="209"/>
      <c r="H5" s="210"/>
      <c r="I5" s="198"/>
      <c r="J5" s="211"/>
      <c r="K5" s="212"/>
      <c r="L5" s="209"/>
      <c r="M5" s="209"/>
      <c r="N5" s="209"/>
      <c r="O5" s="210"/>
      <c r="P5" s="198"/>
      <c r="Q5" s="198"/>
      <c r="R5" s="199"/>
    </row>
    <row r="6" spans="1:18" ht="13.5" thickBot="1" x14ac:dyDescent="0.25">
      <c r="A6" s="33"/>
      <c r="B6" s="33"/>
      <c r="C6" s="33"/>
      <c r="D6" s="34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</row>
    <row r="7" spans="1:18" ht="19.5" customHeight="1" thickBot="1" x14ac:dyDescent="0.25">
      <c r="A7" s="422"/>
      <c r="B7" s="423"/>
      <c r="C7" s="424"/>
      <c r="D7" s="409" t="s">
        <v>4</v>
      </c>
      <c r="E7" s="411" t="s">
        <v>5</v>
      </c>
      <c r="F7" s="412"/>
      <c r="G7" s="411" t="s">
        <v>6</v>
      </c>
      <c r="H7" s="412"/>
      <c r="I7" s="412"/>
      <c r="J7" s="411" t="s">
        <v>21</v>
      </c>
      <c r="K7" s="412"/>
      <c r="L7" s="412"/>
      <c r="M7" s="421"/>
      <c r="N7" s="415" t="s">
        <v>7</v>
      </c>
      <c r="O7" s="417" t="s">
        <v>228</v>
      </c>
      <c r="P7" s="415" t="s">
        <v>8</v>
      </c>
      <c r="Q7" s="417" t="s">
        <v>229</v>
      </c>
      <c r="R7" s="419" t="s">
        <v>9</v>
      </c>
    </row>
    <row r="8" spans="1:18" ht="69" customHeight="1" thickBot="1" x14ac:dyDescent="0.25">
      <c r="A8" s="425"/>
      <c r="B8" s="426"/>
      <c r="C8" s="427"/>
      <c r="D8" s="410"/>
      <c r="E8" s="1" t="s">
        <v>10</v>
      </c>
      <c r="F8" s="2" t="s">
        <v>11</v>
      </c>
      <c r="G8" s="18" t="s">
        <v>12</v>
      </c>
      <c r="H8" s="2" t="s">
        <v>13</v>
      </c>
      <c r="I8" s="391" t="s">
        <v>14</v>
      </c>
      <c r="J8" s="392" t="s">
        <v>22</v>
      </c>
      <c r="K8" s="392" t="s">
        <v>227</v>
      </c>
      <c r="L8" s="392" t="s">
        <v>23</v>
      </c>
      <c r="M8" s="392" t="s">
        <v>24</v>
      </c>
      <c r="N8" s="416"/>
      <c r="O8" s="418"/>
      <c r="P8" s="416"/>
      <c r="Q8" s="418"/>
      <c r="R8" s="420"/>
    </row>
    <row r="9" spans="1:18" ht="20.100000000000001" customHeight="1" thickBot="1" x14ac:dyDescent="0.3">
      <c r="A9" s="399" t="s">
        <v>33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4"/>
    </row>
    <row r="10" spans="1:18" s="24" customFormat="1" ht="30.75" customHeight="1" x14ac:dyDescent="0.2">
      <c r="A10" s="278" t="s">
        <v>46</v>
      </c>
      <c r="B10" s="279"/>
      <c r="C10" s="280"/>
      <c r="D10" s="264" t="s">
        <v>47</v>
      </c>
      <c r="E10" s="265">
        <f>SUM(E11:E12)</f>
        <v>1530477</v>
      </c>
      <c r="F10" s="269">
        <f t="shared" ref="F10:Q10" si="0">SUM(F11:F12)</f>
        <v>47980</v>
      </c>
      <c r="G10" s="266">
        <f t="shared" si="0"/>
        <v>0</v>
      </c>
      <c r="H10" s="266">
        <f t="shared" si="0"/>
        <v>135684</v>
      </c>
      <c r="I10" s="266">
        <f t="shared" si="0"/>
        <v>3083672</v>
      </c>
      <c r="J10" s="269">
        <f t="shared" si="0"/>
        <v>2498828</v>
      </c>
      <c r="K10" s="269">
        <f t="shared" si="0"/>
        <v>7037</v>
      </c>
      <c r="L10" s="269">
        <f t="shared" si="0"/>
        <v>111064</v>
      </c>
      <c r="M10" s="266">
        <f t="shared" si="0"/>
        <v>78690</v>
      </c>
      <c r="N10" s="266">
        <f t="shared" si="0"/>
        <v>92316</v>
      </c>
      <c r="O10" s="266">
        <f t="shared" si="0"/>
        <v>21809</v>
      </c>
      <c r="P10" s="266">
        <f t="shared" si="0"/>
        <v>83764</v>
      </c>
      <c r="Q10" s="266">
        <f t="shared" si="0"/>
        <v>610</v>
      </c>
      <c r="R10" s="270">
        <f>SUM(E10:Q10)</f>
        <v>7691931</v>
      </c>
    </row>
    <row r="11" spans="1:18" s="24" customFormat="1" ht="24" customHeight="1" x14ac:dyDescent="0.2">
      <c r="A11" s="39"/>
      <c r="B11" s="142" t="s">
        <v>48</v>
      </c>
      <c r="C11" s="40"/>
      <c r="D11" s="41" t="s">
        <v>49</v>
      </c>
      <c r="E11" s="222">
        <v>1375639</v>
      </c>
      <c r="F11" s="223">
        <v>4365</v>
      </c>
      <c r="G11" s="224"/>
      <c r="H11" s="224">
        <v>83243</v>
      </c>
      <c r="I11" s="224">
        <v>1806531</v>
      </c>
      <c r="J11" s="393">
        <v>2263651</v>
      </c>
      <c r="K11" s="223">
        <v>3837</v>
      </c>
      <c r="L11" s="223">
        <v>56931</v>
      </c>
      <c r="M11" s="224">
        <v>39046</v>
      </c>
      <c r="N11" s="224">
        <v>64828</v>
      </c>
      <c r="O11" s="224">
        <v>15315</v>
      </c>
      <c r="P11" s="224">
        <v>58823</v>
      </c>
      <c r="Q11" s="224">
        <v>428</v>
      </c>
      <c r="R11" s="225">
        <f t="shared" ref="R11:R74" si="1">SUM(E11:Q11)</f>
        <v>5772637</v>
      </c>
    </row>
    <row r="12" spans="1:18" s="24" customFormat="1" ht="26.25" customHeight="1" thickBot="1" x14ac:dyDescent="0.25">
      <c r="A12" s="42"/>
      <c r="B12" s="143" t="s">
        <v>50</v>
      </c>
      <c r="C12" s="390"/>
      <c r="D12" s="43" t="s">
        <v>51</v>
      </c>
      <c r="E12" s="246">
        <v>154838</v>
      </c>
      <c r="F12" s="247">
        <v>43615</v>
      </c>
      <c r="G12" s="216"/>
      <c r="H12" s="216">
        <v>52441</v>
      </c>
      <c r="I12" s="216">
        <v>1277141</v>
      </c>
      <c r="J12" s="247">
        <v>235177</v>
      </c>
      <c r="K12" s="247">
        <v>3200</v>
      </c>
      <c r="L12" s="247">
        <v>54133</v>
      </c>
      <c r="M12" s="216">
        <v>39644</v>
      </c>
      <c r="N12" s="216">
        <v>27488</v>
      </c>
      <c r="O12" s="216">
        <v>6494</v>
      </c>
      <c r="P12" s="216">
        <v>24941</v>
      </c>
      <c r="Q12" s="216">
        <v>182</v>
      </c>
      <c r="R12" s="245">
        <f t="shared" si="1"/>
        <v>1919294</v>
      </c>
    </row>
    <row r="13" spans="1:18" s="24" customFormat="1" ht="30.75" customHeight="1" thickBot="1" x14ac:dyDescent="0.25">
      <c r="A13" s="341" t="s">
        <v>52</v>
      </c>
      <c r="B13" s="342"/>
      <c r="C13" s="343"/>
      <c r="D13" s="344" t="s">
        <v>53</v>
      </c>
      <c r="E13" s="230">
        <v>3326</v>
      </c>
      <c r="F13" s="231">
        <v>1986</v>
      </c>
      <c r="G13" s="214"/>
      <c r="H13" s="214"/>
      <c r="I13" s="214">
        <v>488</v>
      </c>
      <c r="J13" s="231">
        <v>411998</v>
      </c>
      <c r="K13" s="231">
        <v>582</v>
      </c>
      <c r="L13" s="231">
        <v>41852</v>
      </c>
      <c r="M13" s="214">
        <v>26187</v>
      </c>
      <c r="N13" s="214">
        <v>51233</v>
      </c>
      <c r="O13" s="214">
        <v>12103</v>
      </c>
      <c r="P13" s="214">
        <v>46487</v>
      </c>
      <c r="Q13" s="214">
        <v>338</v>
      </c>
      <c r="R13" s="197">
        <f t="shared" si="1"/>
        <v>596580</v>
      </c>
    </row>
    <row r="14" spans="1:18" s="24" customFormat="1" ht="21" customHeight="1" thickBot="1" x14ac:dyDescent="0.25">
      <c r="A14" s="341" t="s">
        <v>54</v>
      </c>
      <c r="B14" s="342"/>
      <c r="C14" s="343"/>
      <c r="D14" s="344" t="s">
        <v>55</v>
      </c>
      <c r="E14" s="230">
        <v>2806</v>
      </c>
      <c r="F14" s="231">
        <v>1663</v>
      </c>
      <c r="G14" s="214"/>
      <c r="H14" s="214"/>
      <c r="I14" s="214">
        <v>410</v>
      </c>
      <c r="J14" s="231">
        <v>537618</v>
      </c>
      <c r="K14" s="231">
        <v>965</v>
      </c>
      <c r="L14" s="231">
        <v>19355</v>
      </c>
      <c r="M14" s="214">
        <v>13275</v>
      </c>
      <c r="N14" s="214">
        <v>10363</v>
      </c>
      <c r="O14" s="214">
        <v>2448</v>
      </c>
      <c r="P14" s="214">
        <v>9403</v>
      </c>
      <c r="Q14" s="214">
        <v>68</v>
      </c>
      <c r="R14" s="197">
        <f t="shared" si="1"/>
        <v>598374</v>
      </c>
    </row>
    <row r="15" spans="1:18" s="24" customFormat="1" ht="20.100000000000001" customHeight="1" thickBot="1" x14ac:dyDescent="0.25">
      <c r="A15" s="341" t="s">
        <v>56</v>
      </c>
      <c r="B15" s="342"/>
      <c r="C15" s="343"/>
      <c r="D15" s="344" t="s">
        <v>57</v>
      </c>
      <c r="E15" s="230">
        <v>50617</v>
      </c>
      <c r="F15" s="231">
        <v>3451</v>
      </c>
      <c r="G15" s="214">
        <v>2390661</v>
      </c>
      <c r="H15" s="214">
        <v>441491</v>
      </c>
      <c r="I15" s="214">
        <v>265107</v>
      </c>
      <c r="J15" s="231">
        <v>5169135</v>
      </c>
      <c r="K15" s="231">
        <v>16210</v>
      </c>
      <c r="L15" s="231">
        <v>325311</v>
      </c>
      <c r="M15" s="214">
        <v>223115</v>
      </c>
      <c r="N15" s="214">
        <v>159833</v>
      </c>
      <c r="O15" s="214">
        <v>37759</v>
      </c>
      <c r="P15" s="214">
        <v>145028</v>
      </c>
      <c r="Q15" s="214">
        <v>1056</v>
      </c>
      <c r="R15" s="197">
        <f t="shared" si="1"/>
        <v>9228774</v>
      </c>
    </row>
    <row r="16" spans="1:18" s="24" customFormat="1" ht="20.100000000000001" customHeight="1" thickBot="1" x14ac:dyDescent="0.25">
      <c r="A16" s="345" t="s">
        <v>58</v>
      </c>
      <c r="B16" s="346"/>
      <c r="C16" s="347"/>
      <c r="D16" s="348" t="s">
        <v>59</v>
      </c>
      <c r="E16" s="232">
        <v>3965</v>
      </c>
      <c r="F16" s="233">
        <v>2699</v>
      </c>
      <c r="G16" s="234"/>
      <c r="H16" s="234">
        <v>10067</v>
      </c>
      <c r="I16" s="234">
        <v>1537</v>
      </c>
      <c r="J16" s="233">
        <v>770891</v>
      </c>
      <c r="K16" s="233">
        <v>1407</v>
      </c>
      <c r="L16" s="233">
        <v>28242</v>
      </c>
      <c r="M16" s="234">
        <v>19370</v>
      </c>
      <c r="N16" s="234">
        <v>15078</v>
      </c>
      <c r="O16" s="234">
        <v>3562</v>
      </c>
      <c r="P16" s="234">
        <v>13681</v>
      </c>
      <c r="Q16" s="234">
        <v>100</v>
      </c>
      <c r="R16" s="235">
        <f t="shared" si="1"/>
        <v>870599</v>
      </c>
    </row>
    <row r="17" spans="1:18" s="24" customFormat="1" ht="28.5" customHeight="1" x14ac:dyDescent="0.2">
      <c r="A17" s="281" t="s">
        <v>60</v>
      </c>
      <c r="B17" s="279"/>
      <c r="C17" s="280"/>
      <c r="D17" s="264" t="s">
        <v>61</v>
      </c>
      <c r="E17" s="265">
        <f>E18+E22</f>
        <v>88325</v>
      </c>
      <c r="F17" s="269">
        <f t="shared" ref="F17:Q17" si="2">F18+F22</f>
        <v>12575</v>
      </c>
      <c r="G17" s="266">
        <f t="shared" si="2"/>
        <v>0</v>
      </c>
      <c r="H17" s="266">
        <f t="shared" si="2"/>
        <v>13109</v>
      </c>
      <c r="I17" s="266">
        <f t="shared" si="2"/>
        <v>10472</v>
      </c>
      <c r="J17" s="269">
        <f t="shared" si="2"/>
        <v>1162378</v>
      </c>
      <c r="K17" s="269">
        <f t="shared" si="2"/>
        <v>2363</v>
      </c>
      <c r="L17" s="269">
        <f t="shared" si="2"/>
        <v>47433</v>
      </c>
      <c r="M17" s="266">
        <f t="shared" si="2"/>
        <v>32532</v>
      </c>
      <c r="N17" s="266">
        <f t="shared" si="2"/>
        <v>24630</v>
      </c>
      <c r="O17" s="266">
        <f t="shared" si="2"/>
        <v>5819</v>
      </c>
      <c r="P17" s="266">
        <f t="shared" si="2"/>
        <v>22349</v>
      </c>
      <c r="Q17" s="266">
        <f t="shared" si="2"/>
        <v>163</v>
      </c>
      <c r="R17" s="270">
        <f t="shared" si="1"/>
        <v>1422148</v>
      </c>
    </row>
    <row r="18" spans="1:18" s="24" customFormat="1" ht="14.25" x14ac:dyDescent="0.2">
      <c r="A18" s="51"/>
      <c r="B18" s="282" t="s">
        <v>62</v>
      </c>
      <c r="C18" s="283"/>
      <c r="D18" s="284" t="s">
        <v>220</v>
      </c>
      <c r="E18" s="285">
        <f>SUM(E19:E21)</f>
        <v>88325</v>
      </c>
      <c r="F18" s="286">
        <f t="shared" ref="F18:Q18" si="3">SUM(F19:F21)</f>
        <v>12575</v>
      </c>
      <c r="G18" s="287">
        <f t="shared" si="3"/>
        <v>0</v>
      </c>
      <c r="H18" s="287">
        <f t="shared" si="3"/>
        <v>13109</v>
      </c>
      <c r="I18" s="287">
        <f t="shared" si="3"/>
        <v>10472</v>
      </c>
      <c r="J18" s="286">
        <f t="shared" si="3"/>
        <v>1162378</v>
      </c>
      <c r="K18" s="286">
        <f t="shared" si="3"/>
        <v>2363</v>
      </c>
      <c r="L18" s="286">
        <f t="shared" si="3"/>
        <v>47433</v>
      </c>
      <c r="M18" s="287">
        <f t="shared" si="3"/>
        <v>32532</v>
      </c>
      <c r="N18" s="287">
        <f t="shared" si="3"/>
        <v>24630</v>
      </c>
      <c r="O18" s="287">
        <f t="shared" si="3"/>
        <v>5819</v>
      </c>
      <c r="P18" s="287">
        <f t="shared" si="3"/>
        <v>22349</v>
      </c>
      <c r="Q18" s="287">
        <f t="shared" si="3"/>
        <v>163</v>
      </c>
      <c r="R18" s="288">
        <f t="shared" si="1"/>
        <v>1422148</v>
      </c>
    </row>
    <row r="19" spans="1:18" s="24" customFormat="1" ht="14.25" x14ac:dyDescent="0.2">
      <c r="A19" s="51"/>
      <c r="B19" s="52"/>
      <c r="C19" s="28" t="s">
        <v>63</v>
      </c>
      <c r="D19" s="25" t="s">
        <v>64</v>
      </c>
      <c r="E19" s="217"/>
      <c r="F19" s="218">
        <v>4236</v>
      </c>
      <c r="G19" s="219"/>
      <c r="H19" s="219"/>
      <c r="I19" s="219">
        <v>389</v>
      </c>
      <c r="J19" s="218">
        <v>199071</v>
      </c>
      <c r="K19" s="218">
        <v>369</v>
      </c>
      <c r="L19" s="218">
        <v>7402</v>
      </c>
      <c r="M19" s="219">
        <v>5077</v>
      </c>
      <c r="N19" s="219">
        <v>3895</v>
      </c>
      <c r="O19" s="219">
        <v>920</v>
      </c>
      <c r="P19" s="219">
        <v>3535</v>
      </c>
      <c r="Q19" s="219">
        <v>26</v>
      </c>
      <c r="R19" s="220">
        <f t="shared" si="1"/>
        <v>224920</v>
      </c>
    </row>
    <row r="20" spans="1:18" s="24" customFormat="1" ht="14.25" x14ac:dyDescent="0.2">
      <c r="A20" s="51"/>
      <c r="B20" s="52"/>
      <c r="C20" s="53" t="s">
        <v>65</v>
      </c>
      <c r="D20" s="25" t="s">
        <v>66</v>
      </c>
      <c r="E20" s="217">
        <v>22636</v>
      </c>
      <c r="F20" s="218">
        <v>3206</v>
      </c>
      <c r="G20" s="219"/>
      <c r="H20" s="219">
        <v>13109</v>
      </c>
      <c r="I20" s="219">
        <v>3578</v>
      </c>
      <c r="J20" s="218">
        <v>362792</v>
      </c>
      <c r="K20" s="218">
        <v>704</v>
      </c>
      <c r="L20" s="218">
        <v>14136</v>
      </c>
      <c r="M20" s="219">
        <v>9695</v>
      </c>
      <c r="N20" s="219">
        <v>7733</v>
      </c>
      <c r="O20" s="219">
        <v>1827</v>
      </c>
      <c r="P20" s="219">
        <v>7016</v>
      </c>
      <c r="Q20" s="219">
        <v>51</v>
      </c>
      <c r="R20" s="220">
        <f t="shared" si="1"/>
        <v>446483</v>
      </c>
    </row>
    <row r="21" spans="1:18" s="24" customFormat="1" ht="14.25" x14ac:dyDescent="0.2">
      <c r="A21" s="51"/>
      <c r="B21" s="52"/>
      <c r="C21" s="53" t="s">
        <v>67</v>
      </c>
      <c r="D21" s="25" t="s">
        <v>68</v>
      </c>
      <c r="E21" s="217">
        <v>65689</v>
      </c>
      <c r="F21" s="218">
        <v>5133</v>
      </c>
      <c r="G21" s="219"/>
      <c r="H21" s="219"/>
      <c r="I21" s="219">
        <v>6505</v>
      </c>
      <c r="J21" s="218">
        <v>600515</v>
      </c>
      <c r="K21" s="218">
        <v>1290</v>
      </c>
      <c r="L21" s="218">
        <v>25895</v>
      </c>
      <c r="M21" s="219">
        <v>17760</v>
      </c>
      <c r="N21" s="219">
        <v>13002</v>
      </c>
      <c r="O21" s="219">
        <v>3072</v>
      </c>
      <c r="P21" s="219">
        <v>11798</v>
      </c>
      <c r="Q21" s="219">
        <v>86</v>
      </c>
      <c r="R21" s="220">
        <f t="shared" si="1"/>
        <v>750745</v>
      </c>
    </row>
    <row r="22" spans="1:18" s="24" customFormat="1" ht="27" customHeight="1" thickBot="1" x14ac:dyDescent="0.25">
      <c r="A22" s="54"/>
      <c r="B22" s="289" t="s">
        <v>69</v>
      </c>
      <c r="C22" s="290"/>
      <c r="D22" s="291" t="s">
        <v>70</v>
      </c>
      <c r="E22" s="292">
        <f>SUM(E23:E24)</f>
        <v>0</v>
      </c>
      <c r="F22" s="293">
        <f t="shared" ref="F22:Q22" si="4">SUM(F23:F24)</f>
        <v>0</v>
      </c>
      <c r="G22" s="294">
        <f t="shared" si="4"/>
        <v>0</v>
      </c>
      <c r="H22" s="294">
        <f t="shared" si="4"/>
        <v>0</v>
      </c>
      <c r="I22" s="294">
        <f t="shared" si="4"/>
        <v>0</v>
      </c>
      <c r="J22" s="293">
        <f t="shared" si="4"/>
        <v>0</v>
      </c>
      <c r="K22" s="293">
        <f t="shared" si="4"/>
        <v>0</v>
      </c>
      <c r="L22" s="293">
        <f t="shared" si="4"/>
        <v>0</v>
      </c>
      <c r="M22" s="294">
        <f t="shared" si="4"/>
        <v>0</v>
      </c>
      <c r="N22" s="294">
        <f t="shared" si="4"/>
        <v>0</v>
      </c>
      <c r="O22" s="294">
        <f t="shared" si="4"/>
        <v>0</v>
      </c>
      <c r="P22" s="294">
        <f t="shared" si="4"/>
        <v>0</v>
      </c>
      <c r="Q22" s="294">
        <f t="shared" si="4"/>
        <v>0</v>
      </c>
      <c r="R22" s="295">
        <f t="shared" si="1"/>
        <v>0</v>
      </c>
    </row>
    <row r="23" spans="1:18" s="24" customFormat="1" ht="17.25" customHeight="1" x14ac:dyDescent="0.2">
      <c r="A23" s="53"/>
      <c r="B23" s="53"/>
      <c r="C23" s="53" t="s">
        <v>194</v>
      </c>
      <c r="D23" s="396" t="s">
        <v>199</v>
      </c>
      <c r="E23" s="226"/>
      <c r="F23" s="227"/>
      <c r="G23" s="228"/>
      <c r="H23" s="228"/>
      <c r="I23" s="228"/>
      <c r="J23" s="227"/>
      <c r="K23" s="227"/>
      <c r="L23" s="227"/>
      <c r="M23" s="228"/>
      <c r="N23" s="228"/>
      <c r="O23" s="228"/>
      <c r="P23" s="228"/>
      <c r="Q23" s="228"/>
      <c r="R23" s="229">
        <f t="shared" si="1"/>
        <v>0</v>
      </c>
    </row>
    <row r="24" spans="1:18" s="24" customFormat="1" ht="17.25" customHeight="1" thickBot="1" x14ac:dyDescent="0.25">
      <c r="A24" s="53"/>
      <c r="B24" s="53"/>
      <c r="C24" s="53" t="s">
        <v>196</v>
      </c>
      <c r="D24" s="78" t="s">
        <v>195</v>
      </c>
      <c r="E24" s="395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7">
        <f t="shared" si="1"/>
        <v>0</v>
      </c>
    </row>
    <row r="25" spans="1:18" ht="20.100000000000001" customHeight="1" thickBot="1" x14ac:dyDescent="0.25">
      <c r="A25" s="349" t="s">
        <v>71</v>
      </c>
      <c r="B25" s="342"/>
      <c r="C25" s="343"/>
      <c r="D25" s="354" t="s">
        <v>72</v>
      </c>
      <c r="E25" s="213"/>
      <c r="F25" s="214">
        <v>5273</v>
      </c>
      <c r="G25" s="214"/>
      <c r="H25" s="214">
        <v>64942</v>
      </c>
      <c r="I25" s="214">
        <v>6449</v>
      </c>
      <c r="J25" s="214">
        <v>2098964</v>
      </c>
      <c r="K25" s="214">
        <v>3957</v>
      </c>
      <c r="L25" s="214">
        <v>79401</v>
      </c>
      <c r="M25" s="214">
        <v>54458</v>
      </c>
      <c r="N25" s="214">
        <v>41616</v>
      </c>
      <c r="O25" s="214">
        <v>9832</v>
      </c>
      <c r="P25" s="214">
        <v>37761</v>
      </c>
      <c r="Q25" s="214">
        <v>275</v>
      </c>
      <c r="R25" s="197">
        <f t="shared" si="1"/>
        <v>2402928</v>
      </c>
    </row>
    <row r="26" spans="1:18" ht="20.100000000000001" customHeight="1" thickBot="1" x14ac:dyDescent="0.25">
      <c r="A26" s="349" t="s">
        <v>197</v>
      </c>
      <c r="B26" s="342"/>
      <c r="C26" s="350"/>
      <c r="D26" s="344" t="s">
        <v>198</v>
      </c>
      <c r="E26" s="215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197">
        <f t="shared" si="1"/>
        <v>0</v>
      </c>
    </row>
    <row r="27" spans="1:18" ht="20.100000000000001" customHeight="1" thickBot="1" x14ac:dyDescent="0.25">
      <c r="A27" s="367">
        <v>19999</v>
      </c>
      <c r="B27" s="368"/>
      <c r="C27" s="340"/>
      <c r="D27" s="296" t="s">
        <v>230</v>
      </c>
      <c r="E27" s="369">
        <f>E26+E25+E17+E16+E15+E14+E13+E10</f>
        <v>1679516</v>
      </c>
      <c r="F27" s="369">
        <f t="shared" ref="F27:Q27" si="5">F26+F25+F17+F16+F15+F14+F13+F10</f>
        <v>75627</v>
      </c>
      <c r="G27" s="369">
        <f t="shared" si="5"/>
        <v>2390661</v>
      </c>
      <c r="H27" s="369">
        <f t="shared" si="5"/>
        <v>665293</v>
      </c>
      <c r="I27" s="369">
        <f t="shared" si="5"/>
        <v>3368135</v>
      </c>
      <c r="J27" s="369">
        <f t="shared" si="5"/>
        <v>12649812</v>
      </c>
      <c r="K27" s="369">
        <f t="shared" si="5"/>
        <v>32521</v>
      </c>
      <c r="L27" s="369">
        <f t="shared" si="5"/>
        <v>652658</v>
      </c>
      <c r="M27" s="369">
        <f t="shared" si="5"/>
        <v>447627</v>
      </c>
      <c r="N27" s="369">
        <f t="shared" si="5"/>
        <v>395069</v>
      </c>
      <c r="O27" s="369">
        <f t="shared" si="5"/>
        <v>93332</v>
      </c>
      <c r="P27" s="369">
        <f t="shared" si="5"/>
        <v>358473</v>
      </c>
      <c r="Q27" s="369">
        <f t="shared" si="5"/>
        <v>2610</v>
      </c>
      <c r="R27" s="370">
        <f t="shared" si="1"/>
        <v>22811334</v>
      </c>
    </row>
    <row r="28" spans="1:18" ht="20.100000000000001" customHeight="1" thickBot="1" x14ac:dyDescent="0.3">
      <c r="A28" s="399" t="s">
        <v>34</v>
      </c>
      <c r="B28" s="413"/>
      <c r="C28" s="413"/>
      <c r="D28" s="400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4"/>
    </row>
    <row r="29" spans="1:18" ht="20.100000000000001" customHeight="1" x14ac:dyDescent="0.2">
      <c r="A29" s="297" t="s">
        <v>73</v>
      </c>
      <c r="B29" s="298"/>
      <c r="C29" s="280"/>
      <c r="D29" s="299" t="s">
        <v>25</v>
      </c>
      <c r="E29" s="262">
        <f>E30+E37+E43</f>
        <v>0</v>
      </c>
      <c r="F29" s="276">
        <f t="shared" ref="F29:Q29" si="6">F30+F37+F43</f>
        <v>3676</v>
      </c>
      <c r="G29" s="263">
        <f t="shared" si="6"/>
        <v>15992108</v>
      </c>
      <c r="H29" s="263">
        <f t="shared" si="6"/>
        <v>0</v>
      </c>
      <c r="I29" s="263">
        <f t="shared" si="6"/>
        <v>1469254</v>
      </c>
      <c r="J29" s="276">
        <f t="shared" si="6"/>
        <v>381540</v>
      </c>
      <c r="K29" s="276">
        <f t="shared" si="6"/>
        <v>32326</v>
      </c>
      <c r="L29" s="276">
        <f t="shared" si="6"/>
        <v>648685</v>
      </c>
      <c r="M29" s="263">
        <f t="shared" si="6"/>
        <v>444899</v>
      </c>
      <c r="N29" s="263">
        <f t="shared" si="6"/>
        <v>341293</v>
      </c>
      <c r="O29" s="263">
        <f t="shared" si="6"/>
        <v>80627</v>
      </c>
      <c r="P29" s="263">
        <f t="shared" si="6"/>
        <v>309680</v>
      </c>
      <c r="Q29" s="263">
        <f t="shared" si="6"/>
        <v>2258</v>
      </c>
      <c r="R29" s="277">
        <f t="shared" si="1"/>
        <v>19706346</v>
      </c>
    </row>
    <row r="30" spans="1:18" ht="20.100000000000001" customHeight="1" x14ac:dyDescent="0.2">
      <c r="A30" s="64"/>
      <c r="B30" s="300" t="s">
        <v>74</v>
      </c>
      <c r="C30" s="301"/>
      <c r="D30" s="303" t="s">
        <v>27</v>
      </c>
      <c r="E30" s="285">
        <f>SUM(E31:E36)</f>
        <v>0</v>
      </c>
      <c r="F30" s="287">
        <f t="shared" ref="F30:Q30" si="7">SUM(F31:F36)</f>
        <v>2371</v>
      </c>
      <c r="G30" s="287">
        <f t="shared" si="7"/>
        <v>13393464</v>
      </c>
      <c r="H30" s="287">
        <f t="shared" si="7"/>
        <v>0</v>
      </c>
      <c r="I30" s="287">
        <f t="shared" si="7"/>
        <v>1230442</v>
      </c>
      <c r="J30" s="287">
        <f t="shared" si="7"/>
        <v>310153</v>
      </c>
      <c r="K30" s="287">
        <f t="shared" si="7"/>
        <v>26834</v>
      </c>
      <c r="L30" s="287">
        <f t="shared" si="7"/>
        <v>538484</v>
      </c>
      <c r="M30" s="287">
        <f t="shared" si="7"/>
        <v>369318</v>
      </c>
      <c r="N30" s="287">
        <f t="shared" si="7"/>
        <v>285503</v>
      </c>
      <c r="O30" s="287">
        <f t="shared" si="7"/>
        <v>67448</v>
      </c>
      <c r="P30" s="287">
        <f t="shared" si="7"/>
        <v>259057</v>
      </c>
      <c r="Q30" s="287">
        <f t="shared" si="7"/>
        <v>1886</v>
      </c>
      <c r="R30" s="302">
        <f t="shared" si="1"/>
        <v>16484960</v>
      </c>
    </row>
    <row r="31" spans="1:18" ht="20.100000000000001" customHeight="1" x14ac:dyDescent="0.2">
      <c r="A31" s="53"/>
      <c r="B31" s="67"/>
      <c r="C31" s="53" t="s">
        <v>75</v>
      </c>
      <c r="D31" s="68" t="s">
        <v>76</v>
      </c>
      <c r="E31" s="217"/>
      <c r="F31" s="218">
        <v>960</v>
      </c>
      <c r="G31" s="219">
        <v>12144762</v>
      </c>
      <c r="H31" s="219"/>
      <c r="I31" s="219">
        <v>1115650</v>
      </c>
      <c r="J31" s="218">
        <v>211094</v>
      </c>
      <c r="K31" s="218">
        <v>24042</v>
      </c>
      <c r="L31" s="218">
        <v>482468</v>
      </c>
      <c r="M31" s="219">
        <v>330901</v>
      </c>
      <c r="N31" s="219">
        <v>257425</v>
      </c>
      <c r="O31" s="219">
        <v>60815</v>
      </c>
      <c r="P31" s="219">
        <v>233580</v>
      </c>
      <c r="Q31" s="219">
        <v>1700</v>
      </c>
      <c r="R31" s="220">
        <f t="shared" si="1"/>
        <v>14863397</v>
      </c>
    </row>
    <row r="32" spans="1:18" ht="20.100000000000001" customHeight="1" x14ac:dyDescent="0.2">
      <c r="A32" s="53"/>
      <c r="B32" s="67"/>
      <c r="C32" s="53" t="s">
        <v>77</v>
      </c>
      <c r="D32" s="68" t="s">
        <v>78</v>
      </c>
      <c r="E32" s="217"/>
      <c r="F32" s="218">
        <v>783</v>
      </c>
      <c r="G32" s="219">
        <v>1104568</v>
      </c>
      <c r="H32" s="219"/>
      <c r="I32" s="219">
        <v>101529</v>
      </c>
      <c r="J32" s="218">
        <v>71777</v>
      </c>
      <c r="K32" s="218">
        <v>2264</v>
      </c>
      <c r="L32" s="218">
        <v>45423</v>
      </c>
      <c r="M32" s="219">
        <v>31152</v>
      </c>
      <c r="N32" s="219">
        <v>24420</v>
      </c>
      <c r="O32" s="219">
        <v>5769</v>
      </c>
      <c r="P32" s="219">
        <v>22158</v>
      </c>
      <c r="Q32" s="219">
        <v>161</v>
      </c>
      <c r="R32" s="220">
        <f t="shared" si="1"/>
        <v>1410004</v>
      </c>
    </row>
    <row r="33" spans="1:18" ht="20.100000000000001" customHeight="1" x14ac:dyDescent="0.2">
      <c r="A33" s="53"/>
      <c r="B33" s="67"/>
      <c r="C33" s="53" t="s">
        <v>79</v>
      </c>
      <c r="D33" s="68" t="s">
        <v>81</v>
      </c>
      <c r="E33" s="217"/>
      <c r="F33" s="218">
        <v>365</v>
      </c>
      <c r="G33" s="219">
        <v>27830</v>
      </c>
      <c r="H33" s="219"/>
      <c r="I33" s="219">
        <v>2556</v>
      </c>
      <c r="J33" s="218"/>
      <c r="K33" s="218"/>
      <c r="L33" s="218"/>
      <c r="M33" s="219"/>
      <c r="N33" s="219">
        <v>547</v>
      </c>
      <c r="O33" s="219">
        <v>129</v>
      </c>
      <c r="P33" s="219">
        <v>496</v>
      </c>
      <c r="Q33" s="219">
        <v>4</v>
      </c>
      <c r="R33" s="220">
        <f t="shared" si="1"/>
        <v>31927</v>
      </c>
    </row>
    <row r="34" spans="1:18" ht="20.100000000000001" customHeight="1" x14ac:dyDescent="0.2">
      <c r="A34" s="53"/>
      <c r="B34" s="67"/>
      <c r="C34" s="53" t="s">
        <v>80</v>
      </c>
      <c r="D34" s="68" t="s">
        <v>83</v>
      </c>
      <c r="E34" s="217"/>
      <c r="F34" s="218">
        <v>263</v>
      </c>
      <c r="G34" s="219">
        <v>116304</v>
      </c>
      <c r="H34" s="219"/>
      <c r="I34" s="219">
        <v>10707</v>
      </c>
      <c r="J34" s="218">
        <v>27282</v>
      </c>
      <c r="K34" s="218">
        <v>528</v>
      </c>
      <c r="L34" s="218">
        <v>10593</v>
      </c>
      <c r="M34" s="219">
        <v>7265</v>
      </c>
      <c r="N34" s="219">
        <v>3111</v>
      </c>
      <c r="O34" s="219">
        <v>735</v>
      </c>
      <c r="P34" s="219">
        <v>2823</v>
      </c>
      <c r="Q34" s="219">
        <v>21</v>
      </c>
      <c r="R34" s="220">
        <f t="shared" si="1"/>
        <v>179632</v>
      </c>
    </row>
    <row r="35" spans="1:18" ht="20.100000000000001" customHeight="1" x14ac:dyDescent="0.2">
      <c r="A35" s="53"/>
      <c r="B35" s="67"/>
      <c r="C35" s="53" t="s">
        <v>82</v>
      </c>
      <c r="D35" s="69" t="s">
        <v>221</v>
      </c>
      <c r="E35" s="217"/>
      <c r="F35" s="218"/>
      <c r="G35" s="219"/>
      <c r="H35" s="219"/>
      <c r="I35" s="219"/>
      <c r="J35" s="218"/>
      <c r="K35" s="218"/>
      <c r="L35" s="218"/>
      <c r="M35" s="219"/>
      <c r="N35" s="219"/>
      <c r="O35" s="219"/>
      <c r="P35" s="219"/>
      <c r="Q35" s="219">
        <v>0</v>
      </c>
      <c r="R35" s="220">
        <f t="shared" si="1"/>
        <v>0</v>
      </c>
    </row>
    <row r="36" spans="1:18" ht="20.100000000000001" customHeight="1" x14ac:dyDescent="0.2">
      <c r="A36" s="53"/>
      <c r="B36" s="67"/>
      <c r="C36" s="53" t="s">
        <v>84</v>
      </c>
      <c r="D36" s="68" t="s">
        <v>205</v>
      </c>
      <c r="E36" s="217"/>
      <c r="F36" s="218"/>
      <c r="G36" s="219"/>
      <c r="H36" s="219"/>
      <c r="I36" s="219"/>
      <c r="J36" s="218"/>
      <c r="K36" s="218"/>
      <c r="L36" s="218"/>
      <c r="M36" s="219"/>
      <c r="N36" s="219"/>
      <c r="O36" s="219"/>
      <c r="P36" s="219"/>
      <c r="Q36" s="219"/>
      <c r="R36" s="221">
        <f t="shared" si="1"/>
        <v>0</v>
      </c>
    </row>
    <row r="37" spans="1:18" ht="20.100000000000001" customHeight="1" x14ac:dyDescent="0.2">
      <c r="A37" s="64"/>
      <c r="B37" s="300" t="s">
        <v>85</v>
      </c>
      <c r="C37" s="304"/>
      <c r="D37" s="303" t="s">
        <v>28</v>
      </c>
      <c r="E37" s="285">
        <f>E38+E39+E40+E41+E42</f>
        <v>0</v>
      </c>
      <c r="F37" s="287">
        <f t="shared" ref="F37:Q37" si="8">F38+F39+F40+F41+F42</f>
        <v>1305</v>
      </c>
      <c r="G37" s="287">
        <f t="shared" si="8"/>
        <v>2598644</v>
      </c>
      <c r="H37" s="287">
        <f t="shared" si="8"/>
        <v>0</v>
      </c>
      <c r="I37" s="287">
        <f t="shared" si="8"/>
        <v>238812</v>
      </c>
      <c r="J37" s="287">
        <f t="shared" si="8"/>
        <v>71387</v>
      </c>
      <c r="K37" s="287">
        <f t="shared" si="8"/>
        <v>5492</v>
      </c>
      <c r="L37" s="287">
        <f t="shared" si="8"/>
        <v>110201</v>
      </c>
      <c r="M37" s="287">
        <f t="shared" si="8"/>
        <v>75581</v>
      </c>
      <c r="N37" s="287">
        <f t="shared" si="8"/>
        <v>55790</v>
      </c>
      <c r="O37" s="287">
        <f t="shared" si="8"/>
        <v>13179</v>
      </c>
      <c r="P37" s="287">
        <f t="shared" si="8"/>
        <v>50623</v>
      </c>
      <c r="Q37" s="287">
        <f t="shared" si="8"/>
        <v>372</v>
      </c>
      <c r="R37" s="302">
        <f t="shared" si="1"/>
        <v>3221386</v>
      </c>
    </row>
    <row r="38" spans="1:18" ht="20.100000000000001" customHeight="1" x14ac:dyDescent="0.2">
      <c r="A38" s="53"/>
      <c r="B38" s="67"/>
      <c r="C38" s="53" t="s">
        <v>86</v>
      </c>
      <c r="D38" s="68" t="s">
        <v>87</v>
      </c>
      <c r="E38" s="217"/>
      <c r="F38" s="219">
        <v>959</v>
      </c>
      <c r="G38" s="219">
        <v>2388161</v>
      </c>
      <c r="H38" s="219"/>
      <c r="I38" s="219">
        <v>219463</v>
      </c>
      <c r="J38" s="219">
        <v>71387</v>
      </c>
      <c r="K38" s="219">
        <v>5492</v>
      </c>
      <c r="L38" s="219">
        <v>110157</v>
      </c>
      <c r="M38" s="219">
        <v>75551</v>
      </c>
      <c r="N38" s="219">
        <v>51652</v>
      </c>
      <c r="O38" s="219">
        <v>12202</v>
      </c>
      <c r="P38" s="219">
        <v>46868</v>
      </c>
      <c r="Q38" s="219">
        <v>341</v>
      </c>
      <c r="R38" s="221">
        <f t="shared" si="1"/>
        <v>2982233</v>
      </c>
    </row>
    <row r="39" spans="1:18" ht="20.100000000000001" customHeight="1" x14ac:dyDescent="0.2">
      <c r="A39" s="53"/>
      <c r="B39" s="67"/>
      <c r="C39" s="53" t="s">
        <v>88</v>
      </c>
      <c r="D39" s="68" t="s">
        <v>89</v>
      </c>
      <c r="E39" s="217"/>
      <c r="F39" s="218">
        <v>169</v>
      </c>
      <c r="G39" s="219">
        <v>205017</v>
      </c>
      <c r="H39" s="219"/>
      <c r="I39" s="219">
        <v>18847</v>
      </c>
      <c r="J39" s="218"/>
      <c r="K39" s="218"/>
      <c r="L39" s="218">
        <v>44</v>
      </c>
      <c r="M39" s="219">
        <v>30</v>
      </c>
      <c r="N39" s="219">
        <v>4031</v>
      </c>
      <c r="O39" s="219">
        <v>952</v>
      </c>
      <c r="P39" s="219">
        <v>3658</v>
      </c>
      <c r="Q39" s="219">
        <v>31</v>
      </c>
      <c r="R39" s="221">
        <f t="shared" si="1"/>
        <v>232779</v>
      </c>
    </row>
    <row r="40" spans="1:18" ht="20.100000000000001" customHeight="1" x14ac:dyDescent="0.2">
      <c r="A40" s="53"/>
      <c r="B40" s="67"/>
      <c r="C40" s="53" t="s">
        <v>90</v>
      </c>
      <c r="D40" s="68" t="s">
        <v>92</v>
      </c>
      <c r="E40" s="217"/>
      <c r="F40" s="218">
        <v>177</v>
      </c>
      <c r="G40" s="219">
        <v>5466</v>
      </c>
      <c r="H40" s="219"/>
      <c r="I40" s="219">
        <v>502</v>
      </c>
      <c r="J40" s="218"/>
      <c r="K40" s="218"/>
      <c r="L40" s="218"/>
      <c r="M40" s="219"/>
      <c r="N40" s="219">
        <v>107</v>
      </c>
      <c r="O40" s="219">
        <v>25</v>
      </c>
      <c r="P40" s="219">
        <v>97</v>
      </c>
      <c r="Q40" s="219"/>
      <c r="R40" s="221">
        <f t="shared" si="1"/>
        <v>6374</v>
      </c>
    </row>
    <row r="41" spans="1:18" ht="20.100000000000001" customHeight="1" x14ac:dyDescent="0.2">
      <c r="A41" s="53"/>
      <c r="B41" s="67"/>
      <c r="C41" s="53" t="s">
        <v>91</v>
      </c>
      <c r="D41" s="69" t="s">
        <v>222</v>
      </c>
      <c r="E41" s="217"/>
      <c r="F41" s="218"/>
      <c r="G41" s="219"/>
      <c r="H41" s="219"/>
      <c r="I41" s="219"/>
      <c r="J41" s="218"/>
      <c r="K41" s="218"/>
      <c r="L41" s="218"/>
      <c r="M41" s="219"/>
      <c r="N41" s="219"/>
      <c r="O41" s="219"/>
      <c r="P41" s="219"/>
      <c r="Q41" s="219"/>
      <c r="R41" s="220">
        <f t="shared" si="1"/>
        <v>0</v>
      </c>
    </row>
    <row r="42" spans="1:18" ht="20.100000000000001" customHeight="1" x14ac:dyDescent="0.2">
      <c r="A42" s="53"/>
      <c r="B42" s="70"/>
      <c r="C42" s="53" t="s">
        <v>93</v>
      </c>
      <c r="D42" s="68" t="s">
        <v>217</v>
      </c>
      <c r="E42" s="222"/>
      <c r="F42" s="223"/>
      <c r="G42" s="224"/>
      <c r="H42" s="224"/>
      <c r="I42" s="224"/>
      <c r="J42" s="223"/>
      <c r="K42" s="223"/>
      <c r="L42" s="223"/>
      <c r="M42" s="224"/>
      <c r="N42" s="224"/>
      <c r="O42" s="224"/>
      <c r="P42" s="224"/>
      <c r="Q42" s="224"/>
      <c r="R42" s="225">
        <f t="shared" si="1"/>
        <v>0</v>
      </c>
    </row>
    <row r="43" spans="1:18" ht="20.100000000000001" customHeight="1" x14ac:dyDescent="0.2">
      <c r="A43" s="71"/>
      <c r="B43" s="305" t="s">
        <v>94</v>
      </c>
      <c r="C43" s="306"/>
      <c r="D43" s="303" t="s">
        <v>29</v>
      </c>
      <c r="E43" s="321">
        <f>SUM(E44:E45)</f>
        <v>0</v>
      </c>
      <c r="F43" s="322">
        <f t="shared" ref="F43:Q43" si="9">SUM(F44:F45)</f>
        <v>0</v>
      </c>
      <c r="G43" s="323">
        <f t="shared" si="9"/>
        <v>0</v>
      </c>
      <c r="H43" s="323">
        <f t="shared" si="9"/>
        <v>0</v>
      </c>
      <c r="I43" s="323">
        <f t="shared" si="9"/>
        <v>0</v>
      </c>
      <c r="J43" s="322">
        <f t="shared" si="9"/>
        <v>0</v>
      </c>
      <c r="K43" s="322">
        <f t="shared" si="9"/>
        <v>0</v>
      </c>
      <c r="L43" s="322">
        <f t="shared" si="9"/>
        <v>0</v>
      </c>
      <c r="M43" s="323">
        <f t="shared" si="9"/>
        <v>0</v>
      </c>
      <c r="N43" s="323">
        <f t="shared" si="9"/>
        <v>0</v>
      </c>
      <c r="O43" s="323">
        <f t="shared" si="9"/>
        <v>0</v>
      </c>
      <c r="P43" s="323">
        <f t="shared" si="9"/>
        <v>0</v>
      </c>
      <c r="Q43" s="323">
        <f t="shared" si="9"/>
        <v>0</v>
      </c>
      <c r="R43" s="381">
        <f t="shared" si="1"/>
        <v>0</v>
      </c>
    </row>
    <row r="44" spans="1:18" ht="20.100000000000001" customHeight="1" x14ac:dyDescent="0.2">
      <c r="A44" s="53"/>
      <c r="B44" s="67"/>
      <c r="C44" s="72" t="s">
        <v>95</v>
      </c>
      <c r="D44" s="74" t="s">
        <v>231</v>
      </c>
      <c r="E44" s="222"/>
      <c r="F44" s="223"/>
      <c r="G44" s="224"/>
      <c r="H44" s="224"/>
      <c r="I44" s="224"/>
      <c r="J44" s="223"/>
      <c r="K44" s="223"/>
      <c r="L44" s="223"/>
      <c r="M44" s="224"/>
      <c r="N44" s="224"/>
      <c r="O44" s="224"/>
      <c r="P44" s="224"/>
      <c r="Q44" s="224"/>
      <c r="R44" s="225">
        <f t="shared" si="1"/>
        <v>0</v>
      </c>
    </row>
    <row r="45" spans="1:18" ht="20.100000000000001" customHeight="1" thickBot="1" x14ac:dyDescent="0.25">
      <c r="A45" s="75"/>
      <c r="B45" s="76"/>
      <c r="C45" s="77" t="s">
        <v>96</v>
      </c>
      <c r="D45" s="78" t="s">
        <v>206</v>
      </c>
      <c r="E45" s="226"/>
      <c r="F45" s="227"/>
      <c r="G45" s="228"/>
      <c r="H45" s="228"/>
      <c r="I45" s="228"/>
      <c r="J45" s="227"/>
      <c r="K45" s="227"/>
      <c r="L45" s="227"/>
      <c r="M45" s="228"/>
      <c r="N45" s="228"/>
      <c r="O45" s="228"/>
      <c r="P45" s="228"/>
      <c r="Q45" s="228"/>
      <c r="R45" s="229">
        <f t="shared" si="1"/>
        <v>0</v>
      </c>
    </row>
    <row r="46" spans="1:18" ht="20.100000000000001" customHeight="1" thickBot="1" x14ac:dyDescent="0.25">
      <c r="A46" s="351" t="s">
        <v>97</v>
      </c>
      <c r="B46" s="352"/>
      <c r="C46" s="353"/>
      <c r="D46" s="354" t="s">
        <v>26</v>
      </c>
      <c r="E46" s="256">
        <v>27942</v>
      </c>
      <c r="F46" s="257">
        <v>2336</v>
      </c>
      <c r="G46" s="254">
        <v>6281388</v>
      </c>
      <c r="H46" s="254"/>
      <c r="I46" s="254">
        <v>579743</v>
      </c>
      <c r="J46" s="257">
        <v>80145</v>
      </c>
      <c r="K46" s="257">
        <v>8127</v>
      </c>
      <c r="L46" s="254">
        <v>163108</v>
      </c>
      <c r="M46" s="254">
        <v>111868</v>
      </c>
      <c r="N46" s="254">
        <v>130503</v>
      </c>
      <c r="O46" s="254">
        <v>30830</v>
      </c>
      <c r="P46" s="254">
        <v>118415</v>
      </c>
      <c r="Q46" s="254">
        <v>862</v>
      </c>
      <c r="R46" s="255">
        <f t="shared" si="1"/>
        <v>7535267</v>
      </c>
    </row>
    <row r="47" spans="1:18" ht="20.100000000000001" customHeight="1" thickBot="1" x14ac:dyDescent="0.25">
      <c r="A47" s="355" t="s">
        <v>98</v>
      </c>
      <c r="B47" s="356"/>
      <c r="C47" s="357"/>
      <c r="D47" s="358" t="s">
        <v>99</v>
      </c>
      <c r="E47" s="307"/>
      <c r="F47" s="308"/>
      <c r="G47" s="309"/>
      <c r="H47" s="309"/>
      <c r="I47" s="309"/>
      <c r="J47" s="308"/>
      <c r="K47" s="308"/>
      <c r="L47" s="309"/>
      <c r="M47" s="309"/>
      <c r="N47" s="309"/>
      <c r="O47" s="309"/>
      <c r="P47" s="309"/>
      <c r="Q47" s="309"/>
      <c r="R47" s="310">
        <f t="shared" si="1"/>
        <v>0</v>
      </c>
    </row>
    <row r="48" spans="1:18" ht="20.100000000000001" customHeight="1" thickBot="1" x14ac:dyDescent="0.25">
      <c r="A48" s="359" t="s">
        <v>100</v>
      </c>
      <c r="B48" s="360"/>
      <c r="C48" s="360"/>
      <c r="D48" s="361" t="s">
        <v>15</v>
      </c>
      <c r="E48" s="311">
        <v>41422</v>
      </c>
      <c r="F48" s="248">
        <v>5163</v>
      </c>
      <c r="G48" s="248">
        <v>1202074</v>
      </c>
      <c r="H48" s="248">
        <v>842453</v>
      </c>
      <c r="I48" s="248">
        <v>192074</v>
      </c>
      <c r="J48" s="248">
        <v>780632</v>
      </c>
      <c r="K48" s="248">
        <v>5244</v>
      </c>
      <c r="L48" s="248">
        <v>105217</v>
      </c>
      <c r="M48" s="248">
        <v>72163</v>
      </c>
      <c r="N48" s="248">
        <v>58400</v>
      </c>
      <c r="O48" s="248">
        <v>13797</v>
      </c>
      <c r="P48" s="248">
        <v>52990</v>
      </c>
      <c r="Q48" s="248">
        <v>386</v>
      </c>
      <c r="R48" s="249">
        <f t="shared" si="1"/>
        <v>3372015</v>
      </c>
    </row>
    <row r="49" spans="1:18" ht="20.100000000000001" customHeight="1" x14ac:dyDescent="0.2">
      <c r="A49" s="312" t="s">
        <v>101</v>
      </c>
      <c r="B49" s="313"/>
      <c r="C49" s="314"/>
      <c r="D49" s="264" t="s">
        <v>16</v>
      </c>
      <c r="E49" s="265">
        <f>E50+E51+E54</f>
        <v>16399605</v>
      </c>
      <c r="F49" s="266">
        <f>F50+F51+F54</f>
        <v>9046</v>
      </c>
      <c r="G49" s="266">
        <f t="shared" ref="G49:Q49" si="10">G50+G51+G54</f>
        <v>35225705</v>
      </c>
      <c r="H49" s="266">
        <f t="shared" si="10"/>
        <v>84255</v>
      </c>
      <c r="I49" s="266">
        <f t="shared" si="10"/>
        <v>4750489</v>
      </c>
      <c r="J49" s="266">
        <f t="shared" si="10"/>
        <v>1065852</v>
      </c>
      <c r="K49" s="266">
        <f t="shared" si="10"/>
        <v>104889</v>
      </c>
      <c r="L49" s="266">
        <f t="shared" si="10"/>
        <v>2104921</v>
      </c>
      <c r="M49" s="266">
        <f t="shared" si="10"/>
        <v>1443662</v>
      </c>
      <c r="N49" s="266">
        <f t="shared" si="10"/>
        <v>1100711</v>
      </c>
      <c r="O49" s="266">
        <f t="shared" si="10"/>
        <v>260035</v>
      </c>
      <c r="P49" s="266">
        <f t="shared" si="10"/>
        <v>998752</v>
      </c>
      <c r="Q49" s="266">
        <f t="shared" si="10"/>
        <v>7271</v>
      </c>
      <c r="R49" s="267">
        <f t="shared" si="1"/>
        <v>63555193</v>
      </c>
    </row>
    <row r="50" spans="1:18" ht="20.100000000000001" customHeight="1" x14ac:dyDescent="0.2">
      <c r="A50" s="90"/>
      <c r="B50" s="147" t="s">
        <v>102</v>
      </c>
      <c r="C50" s="91"/>
      <c r="D50" s="92" t="s">
        <v>103</v>
      </c>
      <c r="E50" s="217"/>
      <c r="F50" s="218">
        <v>3336</v>
      </c>
      <c r="G50" s="219">
        <v>20462310</v>
      </c>
      <c r="H50" s="219">
        <v>84255</v>
      </c>
      <c r="I50" s="219">
        <v>1887562</v>
      </c>
      <c r="J50" s="218">
        <v>324723</v>
      </c>
      <c r="K50" s="218">
        <v>40159</v>
      </c>
      <c r="L50" s="219">
        <v>805908</v>
      </c>
      <c r="M50" s="219">
        <v>552733</v>
      </c>
      <c r="N50" s="219">
        <v>434629</v>
      </c>
      <c r="O50" s="219">
        <v>102678</v>
      </c>
      <c r="P50" s="219">
        <v>394369</v>
      </c>
      <c r="Q50" s="219">
        <v>2871</v>
      </c>
      <c r="R50" s="220">
        <f t="shared" si="1"/>
        <v>25095533</v>
      </c>
    </row>
    <row r="51" spans="1:18" ht="20.100000000000001" customHeight="1" x14ac:dyDescent="0.2">
      <c r="A51" s="90"/>
      <c r="B51" s="315" t="s">
        <v>104</v>
      </c>
      <c r="C51" s="316"/>
      <c r="D51" s="317" t="s">
        <v>223</v>
      </c>
      <c r="E51" s="285">
        <f>E52+E53</f>
        <v>16319065</v>
      </c>
      <c r="F51" s="287">
        <f>F52+F53</f>
        <v>4045</v>
      </c>
      <c r="G51" s="287">
        <f t="shared" ref="G51:Q51" si="11">G52+G53</f>
        <v>14763395</v>
      </c>
      <c r="H51" s="287">
        <f t="shared" si="11"/>
        <v>0</v>
      </c>
      <c r="I51" s="287">
        <f t="shared" si="11"/>
        <v>2855376</v>
      </c>
      <c r="J51" s="287">
        <f t="shared" si="11"/>
        <v>702274</v>
      </c>
      <c r="K51" s="287">
        <f t="shared" si="11"/>
        <v>62201</v>
      </c>
      <c r="L51" s="287">
        <f t="shared" si="11"/>
        <v>1248241</v>
      </c>
      <c r="M51" s="287">
        <f t="shared" si="11"/>
        <v>856107</v>
      </c>
      <c r="N51" s="287">
        <f t="shared" si="11"/>
        <v>662183</v>
      </c>
      <c r="O51" s="287">
        <f t="shared" si="11"/>
        <v>156436</v>
      </c>
      <c r="P51" s="287">
        <f t="shared" si="11"/>
        <v>600845</v>
      </c>
      <c r="Q51" s="287">
        <f t="shared" si="11"/>
        <v>4374</v>
      </c>
      <c r="R51" s="302">
        <f t="shared" si="1"/>
        <v>38234542</v>
      </c>
    </row>
    <row r="52" spans="1:18" ht="17.25" customHeight="1" x14ac:dyDescent="0.2">
      <c r="A52" s="93"/>
      <c r="B52" s="94"/>
      <c r="C52" s="28" t="s">
        <v>105</v>
      </c>
      <c r="D52" s="26" t="s">
        <v>224</v>
      </c>
      <c r="E52" s="222">
        <v>10220883</v>
      </c>
      <c r="F52" s="223">
        <v>3147</v>
      </c>
      <c r="G52" s="224">
        <v>14763395</v>
      </c>
      <c r="H52" s="224"/>
      <c r="I52" s="224">
        <v>2295160</v>
      </c>
      <c r="J52" s="223">
        <v>599492</v>
      </c>
      <c r="K52" s="223">
        <v>52383</v>
      </c>
      <c r="L52" s="224">
        <v>1051233</v>
      </c>
      <c r="M52" s="224">
        <v>720989</v>
      </c>
      <c r="N52" s="224">
        <v>534390</v>
      </c>
      <c r="O52" s="224">
        <v>126246</v>
      </c>
      <c r="P52" s="224">
        <v>484889</v>
      </c>
      <c r="Q52" s="224">
        <v>3530</v>
      </c>
      <c r="R52" s="225">
        <f t="shared" si="1"/>
        <v>30855737</v>
      </c>
    </row>
    <row r="53" spans="1:18" ht="24.75" customHeight="1" x14ac:dyDescent="0.2">
      <c r="A53" s="93"/>
      <c r="B53" s="94"/>
      <c r="C53" s="28" t="s">
        <v>200</v>
      </c>
      <c r="D53" s="26" t="s">
        <v>225</v>
      </c>
      <c r="E53" s="222">
        <v>6098182</v>
      </c>
      <c r="F53" s="223">
        <v>898</v>
      </c>
      <c r="G53" s="224"/>
      <c r="H53" s="224"/>
      <c r="I53" s="224">
        <v>560216</v>
      </c>
      <c r="J53" s="223">
        <v>102782</v>
      </c>
      <c r="K53" s="223">
        <v>9818</v>
      </c>
      <c r="L53" s="224">
        <v>197008</v>
      </c>
      <c r="M53" s="224">
        <v>135118</v>
      </c>
      <c r="N53" s="224">
        <v>127793</v>
      </c>
      <c r="O53" s="224">
        <v>30190</v>
      </c>
      <c r="P53" s="224">
        <v>115956</v>
      </c>
      <c r="Q53" s="224">
        <v>844</v>
      </c>
      <c r="R53" s="225">
        <f t="shared" si="1"/>
        <v>7378805</v>
      </c>
    </row>
    <row r="54" spans="1:18" ht="20.100000000000001" customHeight="1" thickBot="1" x14ac:dyDescent="0.25">
      <c r="A54" s="28"/>
      <c r="B54" s="147" t="s">
        <v>106</v>
      </c>
      <c r="C54" s="91"/>
      <c r="D54" s="92" t="s">
        <v>226</v>
      </c>
      <c r="E54" s="222">
        <v>80540</v>
      </c>
      <c r="F54" s="223">
        <v>1665</v>
      </c>
      <c r="G54" s="224"/>
      <c r="H54" s="224"/>
      <c r="I54" s="224">
        <v>7551</v>
      </c>
      <c r="J54" s="223">
        <v>38855</v>
      </c>
      <c r="K54" s="223">
        <v>2529</v>
      </c>
      <c r="L54" s="224">
        <v>50772</v>
      </c>
      <c r="M54" s="224">
        <v>34822</v>
      </c>
      <c r="N54" s="224">
        <v>3899</v>
      </c>
      <c r="O54" s="224">
        <v>921</v>
      </c>
      <c r="P54" s="224">
        <v>3538</v>
      </c>
      <c r="Q54" s="224">
        <v>26</v>
      </c>
      <c r="R54" s="225">
        <f t="shared" si="1"/>
        <v>225118</v>
      </c>
    </row>
    <row r="55" spans="1:18" ht="20.100000000000001" customHeight="1" x14ac:dyDescent="0.2">
      <c r="A55" s="312" t="s">
        <v>107</v>
      </c>
      <c r="B55" s="318"/>
      <c r="C55" s="314"/>
      <c r="D55" s="268" t="s">
        <v>30</v>
      </c>
      <c r="E55" s="265">
        <f>E56+E60</f>
        <v>684274</v>
      </c>
      <c r="F55" s="269">
        <f t="shared" ref="F55:Q55" si="12">F56+F60</f>
        <v>5462</v>
      </c>
      <c r="G55" s="266">
        <f t="shared" si="12"/>
        <v>6884925</v>
      </c>
      <c r="H55" s="266">
        <f t="shared" si="12"/>
        <v>187397</v>
      </c>
      <c r="I55" s="266">
        <f t="shared" si="12"/>
        <v>712965</v>
      </c>
      <c r="J55" s="269">
        <f t="shared" si="12"/>
        <v>117076</v>
      </c>
      <c r="K55" s="269">
        <f t="shared" si="12"/>
        <v>16340</v>
      </c>
      <c r="L55" s="269">
        <f t="shared" si="12"/>
        <v>327935</v>
      </c>
      <c r="M55" s="266">
        <f t="shared" si="12"/>
        <v>224917</v>
      </c>
      <c r="N55" s="266">
        <f t="shared" si="12"/>
        <v>164801</v>
      </c>
      <c r="O55" s="266">
        <f t="shared" si="12"/>
        <v>38932</v>
      </c>
      <c r="P55" s="266">
        <f t="shared" si="12"/>
        <v>149535</v>
      </c>
      <c r="Q55" s="266">
        <f t="shared" si="12"/>
        <v>1089</v>
      </c>
      <c r="R55" s="270">
        <f t="shared" si="1"/>
        <v>9515648</v>
      </c>
    </row>
    <row r="56" spans="1:18" ht="20.100000000000001" customHeight="1" x14ac:dyDescent="0.2">
      <c r="A56" s="90"/>
      <c r="B56" s="319" t="s">
        <v>108</v>
      </c>
      <c r="C56" s="320"/>
      <c r="D56" s="284" t="s">
        <v>109</v>
      </c>
      <c r="E56" s="321">
        <f>E57+E58+E59</f>
        <v>684274</v>
      </c>
      <c r="F56" s="322">
        <f t="shared" ref="F56:Q56" si="13">F57+F58+F59</f>
        <v>3126</v>
      </c>
      <c r="G56" s="323">
        <f t="shared" si="13"/>
        <v>2521666</v>
      </c>
      <c r="H56" s="323">
        <f t="shared" si="13"/>
        <v>187397</v>
      </c>
      <c r="I56" s="323">
        <f t="shared" si="13"/>
        <v>311974</v>
      </c>
      <c r="J56" s="322">
        <f t="shared" si="13"/>
        <v>88851</v>
      </c>
      <c r="K56" s="322">
        <f t="shared" si="13"/>
        <v>7857</v>
      </c>
      <c r="L56" s="322">
        <f t="shared" si="13"/>
        <v>157687</v>
      </c>
      <c r="M56" s="323">
        <f t="shared" si="13"/>
        <v>108151</v>
      </c>
      <c r="N56" s="323">
        <f t="shared" si="13"/>
        <v>73232</v>
      </c>
      <c r="O56" s="323">
        <f t="shared" si="13"/>
        <v>17300</v>
      </c>
      <c r="P56" s="323">
        <f t="shared" si="13"/>
        <v>66448</v>
      </c>
      <c r="Q56" s="323">
        <f t="shared" si="13"/>
        <v>484</v>
      </c>
      <c r="R56" s="324">
        <f t="shared" si="1"/>
        <v>4228447</v>
      </c>
    </row>
    <row r="57" spans="1:18" ht="22.5" customHeight="1" x14ac:dyDescent="0.2">
      <c r="A57" s="90"/>
      <c r="B57" s="148"/>
      <c r="C57" s="28" t="s">
        <v>232</v>
      </c>
      <c r="D57" s="41" t="s">
        <v>111</v>
      </c>
      <c r="E57" s="222">
        <v>195612</v>
      </c>
      <c r="F57" s="223">
        <v>956</v>
      </c>
      <c r="G57" s="224">
        <v>1412133</v>
      </c>
      <c r="H57" s="224">
        <v>187397</v>
      </c>
      <c r="I57" s="224">
        <v>164976</v>
      </c>
      <c r="J57" s="223">
        <v>71418</v>
      </c>
      <c r="K57" s="223">
        <v>4452</v>
      </c>
      <c r="L57" s="223">
        <v>89332</v>
      </c>
      <c r="M57" s="224">
        <v>61269</v>
      </c>
      <c r="N57" s="224">
        <v>39351</v>
      </c>
      <c r="O57" s="224">
        <v>9296</v>
      </c>
      <c r="P57" s="224">
        <v>35706</v>
      </c>
      <c r="Q57" s="224">
        <v>260</v>
      </c>
      <c r="R57" s="236">
        <f t="shared" si="1"/>
        <v>2272158</v>
      </c>
    </row>
    <row r="58" spans="1:18" ht="20.100000000000001" customHeight="1" x14ac:dyDescent="0.2">
      <c r="A58" s="99"/>
      <c r="B58" s="148"/>
      <c r="C58" s="28" t="s">
        <v>233</v>
      </c>
      <c r="D58" s="41" t="s">
        <v>112</v>
      </c>
      <c r="E58" s="217">
        <v>223883</v>
      </c>
      <c r="F58" s="218">
        <v>1025</v>
      </c>
      <c r="G58" s="219">
        <v>151300</v>
      </c>
      <c r="H58" s="219"/>
      <c r="I58" s="219">
        <v>34556</v>
      </c>
      <c r="J58" s="218">
        <v>4365</v>
      </c>
      <c r="K58" s="218">
        <v>465</v>
      </c>
      <c r="L58" s="218">
        <v>9330</v>
      </c>
      <c r="M58" s="219">
        <v>6400</v>
      </c>
      <c r="N58" s="219">
        <v>7759</v>
      </c>
      <c r="O58" s="219">
        <v>1833</v>
      </c>
      <c r="P58" s="219">
        <v>7040</v>
      </c>
      <c r="Q58" s="219">
        <v>51</v>
      </c>
      <c r="R58" s="220">
        <f t="shared" si="1"/>
        <v>448007</v>
      </c>
    </row>
    <row r="59" spans="1:18" ht="20.100000000000001" customHeight="1" x14ac:dyDescent="0.2">
      <c r="A59" s="99"/>
      <c r="B59" s="148"/>
      <c r="C59" s="28" t="s">
        <v>234</v>
      </c>
      <c r="D59" s="41" t="s">
        <v>218</v>
      </c>
      <c r="E59" s="217">
        <v>264779</v>
      </c>
      <c r="F59" s="218">
        <v>1145</v>
      </c>
      <c r="G59" s="219">
        <v>958233</v>
      </c>
      <c r="H59" s="219"/>
      <c r="I59" s="219">
        <v>112442</v>
      </c>
      <c r="J59" s="218">
        <v>13068</v>
      </c>
      <c r="K59" s="218">
        <v>2940</v>
      </c>
      <c r="L59" s="218">
        <v>59025</v>
      </c>
      <c r="M59" s="219">
        <v>40482</v>
      </c>
      <c r="N59" s="219">
        <v>26122</v>
      </c>
      <c r="O59" s="219">
        <v>6171</v>
      </c>
      <c r="P59" s="219">
        <v>23702</v>
      </c>
      <c r="Q59" s="219">
        <v>173</v>
      </c>
      <c r="R59" s="220">
        <f t="shared" si="1"/>
        <v>1508282</v>
      </c>
    </row>
    <row r="60" spans="1:18" ht="20.100000000000001" customHeight="1" x14ac:dyDescent="0.25">
      <c r="A60" s="100"/>
      <c r="B60" s="148" t="s">
        <v>110</v>
      </c>
      <c r="C60" s="98"/>
      <c r="D60" s="41" t="s">
        <v>113</v>
      </c>
      <c r="E60" s="217"/>
      <c r="F60" s="218">
        <v>2336</v>
      </c>
      <c r="G60" s="219">
        <v>4363259</v>
      </c>
      <c r="H60" s="219"/>
      <c r="I60" s="219">
        <v>400991</v>
      </c>
      <c r="J60" s="218">
        <v>28225</v>
      </c>
      <c r="K60" s="218">
        <v>8483</v>
      </c>
      <c r="L60" s="218">
        <v>170248</v>
      </c>
      <c r="M60" s="219">
        <v>116766</v>
      </c>
      <c r="N60" s="219">
        <v>91569</v>
      </c>
      <c r="O60" s="219">
        <v>21632</v>
      </c>
      <c r="P60" s="219">
        <v>83087</v>
      </c>
      <c r="Q60" s="219">
        <v>605</v>
      </c>
      <c r="R60" s="221">
        <f t="shared" si="1"/>
        <v>5287201</v>
      </c>
    </row>
    <row r="61" spans="1:18" ht="23.25" customHeight="1" x14ac:dyDescent="0.2">
      <c r="A61" s="362" t="s">
        <v>114</v>
      </c>
      <c r="B61" s="313"/>
      <c r="C61" s="363"/>
      <c r="D61" s="274" t="s">
        <v>41</v>
      </c>
      <c r="E61" s="271">
        <f>E62+E68+E74</f>
        <v>2356831</v>
      </c>
      <c r="F61" s="272">
        <f t="shared" ref="F61:Q61" si="14">F62+F68+F74</f>
        <v>109797</v>
      </c>
      <c r="G61" s="273">
        <f t="shared" si="14"/>
        <v>20305381</v>
      </c>
      <c r="H61" s="273">
        <f t="shared" si="14"/>
        <v>4547724</v>
      </c>
      <c r="I61" s="273">
        <f t="shared" si="14"/>
        <v>2509388</v>
      </c>
      <c r="J61" s="272">
        <f t="shared" si="14"/>
        <v>14555963</v>
      </c>
      <c r="K61" s="272">
        <f t="shared" si="14"/>
        <v>75528</v>
      </c>
      <c r="L61" s="272">
        <f t="shared" si="14"/>
        <v>1515698</v>
      </c>
      <c r="M61" s="273">
        <f t="shared" si="14"/>
        <v>1039544</v>
      </c>
      <c r="N61" s="273">
        <f t="shared" si="14"/>
        <v>845762</v>
      </c>
      <c r="O61" s="273">
        <f t="shared" si="14"/>
        <v>199805</v>
      </c>
      <c r="P61" s="273">
        <f t="shared" si="14"/>
        <v>767419</v>
      </c>
      <c r="Q61" s="273">
        <f t="shared" si="14"/>
        <v>5587</v>
      </c>
      <c r="R61" s="275">
        <f t="shared" si="1"/>
        <v>48834427</v>
      </c>
    </row>
    <row r="62" spans="1:18" ht="27.75" customHeight="1" x14ac:dyDescent="0.2">
      <c r="A62" s="96"/>
      <c r="B62" s="315" t="s">
        <v>115</v>
      </c>
      <c r="C62" s="316"/>
      <c r="D62" s="317" t="s">
        <v>116</v>
      </c>
      <c r="E62" s="285">
        <f>E63+E64+E65+E66+E67</f>
        <v>2099734</v>
      </c>
      <c r="F62" s="286">
        <f t="shared" ref="F62:Q62" si="15">F63+F64+F65+F66+F67</f>
        <v>89044</v>
      </c>
      <c r="G62" s="287">
        <f t="shared" si="15"/>
        <v>9426710</v>
      </c>
      <c r="H62" s="287">
        <f t="shared" si="15"/>
        <v>4240293</v>
      </c>
      <c r="I62" s="287">
        <f t="shared" si="15"/>
        <v>1456394</v>
      </c>
      <c r="J62" s="286">
        <f t="shared" si="15"/>
        <v>14286656</v>
      </c>
      <c r="K62" s="286">
        <f t="shared" si="15"/>
        <v>49191</v>
      </c>
      <c r="L62" s="286">
        <f t="shared" si="15"/>
        <v>987144</v>
      </c>
      <c r="M62" s="287">
        <f t="shared" si="15"/>
        <v>677035</v>
      </c>
      <c r="N62" s="287">
        <f t="shared" si="15"/>
        <v>599249</v>
      </c>
      <c r="O62" s="287">
        <f t="shared" si="15"/>
        <v>141568</v>
      </c>
      <c r="P62" s="287">
        <f t="shared" si="15"/>
        <v>543741</v>
      </c>
      <c r="Q62" s="287">
        <f t="shared" si="15"/>
        <v>3959</v>
      </c>
      <c r="R62" s="288">
        <f t="shared" si="1"/>
        <v>34600718</v>
      </c>
    </row>
    <row r="63" spans="1:18" ht="30.75" customHeight="1" x14ac:dyDescent="0.2">
      <c r="A63" s="28"/>
      <c r="B63" s="95"/>
      <c r="C63" s="28" t="s">
        <v>117</v>
      </c>
      <c r="D63" s="25" t="s">
        <v>118</v>
      </c>
      <c r="E63" s="217">
        <v>494259</v>
      </c>
      <c r="F63" s="218">
        <v>30265</v>
      </c>
      <c r="G63" s="219">
        <v>2663428</v>
      </c>
      <c r="H63" s="219">
        <v>2317861</v>
      </c>
      <c r="I63" s="219">
        <v>505723</v>
      </c>
      <c r="J63" s="218">
        <v>3320431</v>
      </c>
      <c r="K63" s="218">
        <v>11983</v>
      </c>
      <c r="L63" s="218">
        <v>240451</v>
      </c>
      <c r="M63" s="219">
        <v>164914</v>
      </c>
      <c r="N63" s="219">
        <v>175379</v>
      </c>
      <c r="O63" s="219">
        <v>41432</v>
      </c>
      <c r="P63" s="219">
        <v>159134</v>
      </c>
      <c r="Q63" s="219">
        <v>1159</v>
      </c>
      <c r="R63" s="220">
        <f t="shared" si="1"/>
        <v>10126419</v>
      </c>
    </row>
    <row r="64" spans="1:18" ht="27.75" customHeight="1" x14ac:dyDescent="0.2">
      <c r="A64" s="28"/>
      <c r="B64" s="95"/>
      <c r="C64" s="28" t="s">
        <v>119</v>
      </c>
      <c r="D64" s="25" t="s">
        <v>211</v>
      </c>
      <c r="E64" s="217">
        <v>49183</v>
      </c>
      <c r="F64" s="219">
        <v>27444</v>
      </c>
      <c r="G64" s="219">
        <v>3016058</v>
      </c>
      <c r="H64" s="219">
        <v>38346</v>
      </c>
      <c r="I64" s="219">
        <v>287593</v>
      </c>
      <c r="J64" s="219">
        <v>4095874</v>
      </c>
      <c r="K64" s="219">
        <v>13465</v>
      </c>
      <c r="L64" s="219">
        <v>270207</v>
      </c>
      <c r="M64" s="219">
        <v>185322</v>
      </c>
      <c r="N64" s="219">
        <v>143614</v>
      </c>
      <c r="O64" s="219">
        <v>33928</v>
      </c>
      <c r="P64" s="219">
        <v>130311</v>
      </c>
      <c r="Q64" s="219">
        <v>949</v>
      </c>
      <c r="R64" s="221">
        <f t="shared" si="1"/>
        <v>8292294</v>
      </c>
    </row>
    <row r="65" spans="1:18" ht="27.75" customHeight="1" x14ac:dyDescent="0.2">
      <c r="A65" s="28"/>
      <c r="B65" s="95"/>
      <c r="C65" s="28" t="s">
        <v>120</v>
      </c>
      <c r="D65" s="25" t="s">
        <v>209</v>
      </c>
      <c r="E65" s="217">
        <v>1556292</v>
      </c>
      <c r="F65" s="219">
        <v>31335</v>
      </c>
      <c r="G65" s="219">
        <v>3747224</v>
      </c>
      <c r="H65" s="219">
        <v>1884086</v>
      </c>
      <c r="I65" s="219">
        <v>663078</v>
      </c>
      <c r="J65" s="219">
        <v>6870351</v>
      </c>
      <c r="K65" s="219">
        <v>23743</v>
      </c>
      <c r="L65" s="219">
        <v>476486</v>
      </c>
      <c r="M65" s="219">
        <v>326799</v>
      </c>
      <c r="N65" s="219">
        <v>280256</v>
      </c>
      <c r="O65" s="219">
        <v>66208</v>
      </c>
      <c r="P65" s="219">
        <v>254296</v>
      </c>
      <c r="Q65" s="219">
        <v>1851</v>
      </c>
      <c r="R65" s="221">
        <f t="shared" si="1"/>
        <v>16182005</v>
      </c>
    </row>
    <row r="66" spans="1:18" ht="30.75" customHeight="1" x14ac:dyDescent="0.2">
      <c r="A66" s="28"/>
      <c r="B66" s="95"/>
      <c r="C66" s="28" t="s">
        <v>121</v>
      </c>
      <c r="D66" s="25" t="s">
        <v>123</v>
      </c>
      <c r="E66" s="217"/>
      <c r="F66" s="218"/>
      <c r="G66" s="219"/>
      <c r="H66" s="219"/>
      <c r="I66" s="219"/>
      <c r="J66" s="218"/>
      <c r="K66" s="218"/>
      <c r="L66" s="218"/>
      <c r="M66" s="219"/>
      <c r="N66" s="219"/>
      <c r="O66" s="219"/>
      <c r="P66" s="219"/>
      <c r="Q66" s="219"/>
      <c r="R66" s="220">
        <f t="shared" si="1"/>
        <v>0</v>
      </c>
    </row>
    <row r="67" spans="1:18" ht="30.75" customHeight="1" x14ac:dyDescent="0.2">
      <c r="A67" s="28"/>
      <c r="B67" s="95"/>
      <c r="C67" s="28" t="s">
        <v>122</v>
      </c>
      <c r="D67" s="25" t="s">
        <v>207</v>
      </c>
      <c r="E67" s="217"/>
      <c r="F67" s="218"/>
      <c r="G67" s="219"/>
      <c r="H67" s="219"/>
      <c r="I67" s="219"/>
      <c r="J67" s="218"/>
      <c r="K67" s="218"/>
      <c r="L67" s="218"/>
      <c r="M67" s="219"/>
      <c r="N67" s="219"/>
      <c r="O67" s="219"/>
      <c r="P67" s="219"/>
      <c r="Q67" s="219"/>
      <c r="R67" s="220">
        <f t="shared" si="1"/>
        <v>0</v>
      </c>
    </row>
    <row r="68" spans="1:18" ht="24" customHeight="1" x14ac:dyDescent="0.2">
      <c r="A68" s="96"/>
      <c r="B68" s="315" t="s">
        <v>124</v>
      </c>
      <c r="C68" s="325"/>
      <c r="D68" s="317" t="s">
        <v>125</v>
      </c>
      <c r="E68" s="285">
        <f>E69+E70+E71+E72+E73</f>
        <v>257097</v>
      </c>
      <c r="F68" s="286">
        <f t="shared" ref="F68:Q68" si="16">F69+F70+F71+F72+F73</f>
        <v>20417</v>
      </c>
      <c r="G68" s="287">
        <f t="shared" si="16"/>
        <v>10150730</v>
      </c>
      <c r="H68" s="287">
        <f t="shared" si="16"/>
        <v>307431</v>
      </c>
      <c r="I68" s="287">
        <f t="shared" si="16"/>
        <v>986100</v>
      </c>
      <c r="J68" s="286">
        <f t="shared" si="16"/>
        <v>256091</v>
      </c>
      <c r="K68" s="286">
        <f t="shared" si="16"/>
        <v>25220</v>
      </c>
      <c r="L68" s="286">
        <f t="shared" si="16"/>
        <v>506093</v>
      </c>
      <c r="M68" s="287">
        <f t="shared" si="16"/>
        <v>347103</v>
      </c>
      <c r="N68" s="287">
        <f t="shared" si="16"/>
        <v>231270</v>
      </c>
      <c r="O68" s="287">
        <f t="shared" si="16"/>
        <v>54636</v>
      </c>
      <c r="P68" s="287">
        <f t="shared" si="16"/>
        <v>209847</v>
      </c>
      <c r="Q68" s="287">
        <f t="shared" si="16"/>
        <v>1527</v>
      </c>
      <c r="R68" s="302">
        <f t="shared" si="1"/>
        <v>13353562</v>
      </c>
    </row>
    <row r="69" spans="1:18" ht="29.25" customHeight="1" x14ac:dyDescent="0.2">
      <c r="A69" s="28"/>
      <c r="B69" s="95"/>
      <c r="C69" s="28" t="s">
        <v>126</v>
      </c>
      <c r="D69" s="25" t="s">
        <v>127</v>
      </c>
      <c r="E69" s="217"/>
      <c r="F69" s="218">
        <v>3888</v>
      </c>
      <c r="G69" s="219">
        <v>1817968</v>
      </c>
      <c r="H69" s="219">
        <v>207942</v>
      </c>
      <c r="I69" s="219">
        <v>186085</v>
      </c>
      <c r="J69" s="218">
        <v>69403</v>
      </c>
      <c r="K69" s="218">
        <v>3911</v>
      </c>
      <c r="L69" s="218">
        <v>78472</v>
      </c>
      <c r="M69" s="219">
        <v>53820</v>
      </c>
      <c r="N69" s="219">
        <v>43490</v>
      </c>
      <c r="O69" s="219">
        <v>10274</v>
      </c>
      <c r="P69" s="219">
        <v>39461</v>
      </c>
      <c r="Q69" s="219">
        <v>287</v>
      </c>
      <c r="R69" s="221">
        <f t="shared" si="1"/>
        <v>2515001</v>
      </c>
    </row>
    <row r="70" spans="1:18" ht="31.5" customHeight="1" x14ac:dyDescent="0.2">
      <c r="A70" s="28"/>
      <c r="B70" s="95"/>
      <c r="C70" s="28" t="s">
        <v>128</v>
      </c>
      <c r="D70" s="25" t="s">
        <v>212</v>
      </c>
      <c r="E70" s="217"/>
      <c r="F70" s="218">
        <v>5499</v>
      </c>
      <c r="G70" s="219">
        <v>2307421</v>
      </c>
      <c r="H70" s="219"/>
      <c r="I70" s="219">
        <v>211943</v>
      </c>
      <c r="J70" s="218">
        <v>76573</v>
      </c>
      <c r="K70" s="218">
        <v>4943</v>
      </c>
      <c r="L70" s="218">
        <v>99189</v>
      </c>
      <c r="M70" s="219">
        <v>68028</v>
      </c>
      <c r="N70" s="219">
        <v>49795</v>
      </c>
      <c r="O70" s="219">
        <v>11764</v>
      </c>
      <c r="P70" s="219">
        <v>45182</v>
      </c>
      <c r="Q70" s="219">
        <v>329</v>
      </c>
      <c r="R70" s="221">
        <f t="shared" si="1"/>
        <v>2880666</v>
      </c>
    </row>
    <row r="71" spans="1:18" ht="27" customHeight="1" x14ac:dyDescent="0.2">
      <c r="A71" s="28"/>
      <c r="B71" s="95"/>
      <c r="C71" s="28" t="s">
        <v>129</v>
      </c>
      <c r="D71" s="25" t="s">
        <v>210</v>
      </c>
      <c r="E71" s="217">
        <v>257097</v>
      </c>
      <c r="F71" s="219">
        <v>11030</v>
      </c>
      <c r="G71" s="219">
        <v>6025341</v>
      </c>
      <c r="H71" s="219">
        <v>99489</v>
      </c>
      <c r="I71" s="219">
        <v>588072</v>
      </c>
      <c r="J71" s="219">
        <v>110115</v>
      </c>
      <c r="K71" s="219">
        <v>16366</v>
      </c>
      <c r="L71" s="219">
        <v>328432</v>
      </c>
      <c r="M71" s="219">
        <v>225255</v>
      </c>
      <c r="N71" s="219">
        <v>137985</v>
      </c>
      <c r="O71" s="219">
        <v>32598</v>
      </c>
      <c r="P71" s="219">
        <v>125204</v>
      </c>
      <c r="Q71" s="219">
        <v>911</v>
      </c>
      <c r="R71" s="221">
        <f t="shared" si="1"/>
        <v>7957895</v>
      </c>
    </row>
    <row r="72" spans="1:18" ht="30.75" customHeight="1" x14ac:dyDescent="0.2">
      <c r="A72" s="28"/>
      <c r="B72" s="95"/>
      <c r="C72" s="28" t="s">
        <v>130</v>
      </c>
      <c r="D72" s="25" t="s">
        <v>132</v>
      </c>
      <c r="E72" s="217"/>
      <c r="F72" s="218"/>
      <c r="G72" s="219"/>
      <c r="H72" s="219"/>
      <c r="I72" s="219"/>
      <c r="J72" s="218"/>
      <c r="K72" s="218"/>
      <c r="L72" s="218"/>
      <c r="M72" s="219"/>
      <c r="N72" s="219"/>
      <c r="O72" s="219"/>
      <c r="P72" s="219"/>
      <c r="Q72" s="219"/>
      <c r="R72" s="220">
        <f t="shared" si="1"/>
        <v>0</v>
      </c>
    </row>
    <row r="73" spans="1:18" ht="30.75" customHeight="1" x14ac:dyDescent="0.2">
      <c r="A73" s="28"/>
      <c r="B73" s="95"/>
      <c r="C73" s="28" t="s">
        <v>131</v>
      </c>
      <c r="D73" s="25" t="s">
        <v>208</v>
      </c>
      <c r="E73" s="217"/>
      <c r="F73" s="218"/>
      <c r="G73" s="219"/>
      <c r="H73" s="219"/>
      <c r="I73" s="219"/>
      <c r="J73" s="218"/>
      <c r="K73" s="218"/>
      <c r="L73" s="218"/>
      <c r="M73" s="219"/>
      <c r="N73" s="219"/>
      <c r="O73" s="219"/>
      <c r="P73" s="219"/>
      <c r="Q73" s="219"/>
      <c r="R73" s="220">
        <f t="shared" si="1"/>
        <v>0</v>
      </c>
    </row>
    <row r="74" spans="1:18" ht="27.75" customHeight="1" thickBot="1" x14ac:dyDescent="0.25">
      <c r="A74" s="28"/>
      <c r="B74" s="364" t="s">
        <v>235</v>
      </c>
      <c r="C74" s="365"/>
      <c r="D74" s="366" t="s">
        <v>236</v>
      </c>
      <c r="E74" s="217"/>
      <c r="F74" s="218">
        <v>336</v>
      </c>
      <c r="G74" s="219">
        <v>727941</v>
      </c>
      <c r="H74" s="219"/>
      <c r="I74" s="219">
        <v>66894</v>
      </c>
      <c r="J74" s="218">
        <v>13216</v>
      </c>
      <c r="K74" s="218">
        <v>1117</v>
      </c>
      <c r="L74" s="218">
        <v>22461</v>
      </c>
      <c r="M74" s="219">
        <v>15406</v>
      </c>
      <c r="N74" s="219">
        <v>15243</v>
      </c>
      <c r="O74" s="219">
        <v>3601</v>
      </c>
      <c r="P74" s="219">
        <v>13831</v>
      </c>
      <c r="Q74" s="219">
        <v>101</v>
      </c>
      <c r="R74" s="220">
        <f t="shared" si="1"/>
        <v>880147</v>
      </c>
    </row>
    <row r="75" spans="1:18" ht="20.100000000000001" customHeight="1" x14ac:dyDescent="0.2">
      <c r="A75" s="312" t="s">
        <v>133</v>
      </c>
      <c r="B75" s="314"/>
      <c r="C75" s="326"/>
      <c r="D75" s="299" t="s">
        <v>213</v>
      </c>
      <c r="E75" s="265">
        <f>E76+E79+E80+E81+E82+E83+E84</f>
        <v>622891</v>
      </c>
      <c r="F75" s="269">
        <f t="shared" ref="F75:Q75" si="17">F76+F79+F80+F81+F82+F83+F84</f>
        <v>30578</v>
      </c>
      <c r="G75" s="266">
        <f t="shared" si="17"/>
        <v>8878970</v>
      </c>
      <c r="H75" s="266">
        <f t="shared" si="17"/>
        <v>14443210</v>
      </c>
      <c r="I75" s="266">
        <f t="shared" si="17"/>
        <v>2202226</v>
      </c>
      <c r="J75" s="269">
        <f t="shared" si="17"/>
        <v>9186981</v>
      </c>
      <c r="K75" s="269">
        <f t="shared" si="17"/>
        <v>55942</v>
      </c>
      <c r="L75" s="269">
        <f t="shared" si="17"/>
        <v>1122651</v>
      </c>
      <c r="M75" s="266">
        <f t="shared" si="17"/>
        <v>769971</v>
      </c>
      <c r="N75" s="266">
        <f t="shared" si="17"/>
        <v>671227</v>
      </c>
      <c r="O75" s="266">
        <f t="shared" si="17"/>
        <v>158572</v>
      </c>
      <c r="P75" s="266">
        <f t="shared" si="17"/>
        <v>609050</v>
      </c>
      <c r="Q75" s="266">
        <f t="shared" si="17"/>
        <v>4434</v>
      </c>
      <c r="R75" s="267">
        <f t="shared" ref="R75:R120" si="18">SUM(E75:Q75)</f>
        <v>38756703</v>
      </c>
    </row>
    <row r="76" spans="1:18" ht="27.75" customHeight="1" x14ac:dyDescent="0.2">
      <c r="A76" s="96"/>
      <c r="B76" s="327" t="s">
        <v>134</v>
      </c>
      <c r="C76" s="328"/>
      <c r="D76" s="303" t="s">
        <v>135</v>
      </c>
      <c r="E76" s="285">
        <f>E77+E78</f>
        <v>3731</v>
      </c>
      <c r="F76" s="286">
        <f t="shared" ref="F76:Q76" si="19">F77+F78</f>
        <v>5662</v>
      </c>
      <c r="G76" s="287">
        <f t="shared" si="19"/>
        <v>3638538</v>
      </c>
      <c r="H76" s="287">
        <f t="shared" si="19"/>
        <v>3781301</v>
      </c>
      <c r="I76" s="287">
        <f t="shared" si="19"/>
        <v>682395</v>
      </c>
      <c r="J76" s="286">
        <f t="shared" si="19"/>
        <v>122513</v>
      </c>
      <c r="K76" s="286">
        <f t="shared" si="19"/>
        <v>15151</v>
      </c>
      <c r="L76" s="286">
        <f t="shared" si="19"/>
        <v>304042</v>
      </c>
      <c r="M76" s="287">
        <f t="shared" si="19"/>
        <v>208528</v>
      </c>
      <c r="N76" s="287">
        <f t="shared" si="19"/>
        <v>157616</v>
      </c>
      <c r="O76" s="287">
        <f t="shared" si="19"/>
        <v>37235</v>
      </c>
      <c r="P76" s="287">
        <f t="shared" si="19"/>
        <v>143016</v>
      </c>
      <c r="Q76" s="287">
        <f t="shared" si="19"/>
        <v>1041</v>
      </c>
      <c r="R76" s="302">
        <f t="shared" si="18"/>
        <v>9100769</v>
      </c>
    </row>
    <row r="77" spans="1:18" ht="20.100000000000001" customHeight="1" x14ac:dyDescent="0.2">
      <c r="A77" s="28"/>
      <c r="B77" s="28"/>
      <c r="C77" s="106" t="s">
        <v>136</v>
      </c>
      <c r="D77" s="68" t="s">
        <v>31</v>
      </c>
      <c r="E77" s="237">
        <v>2875</v>
      </c>
      <c r="F77" s="219">
        <v>3236</v>
      </c>
      <c r="G77" s="219">
        <v>1774897</v>
      </c>
      <c r="H77" s="219">
        <v>3781301</v>
      </c>
      <c r="I77" s="219">
        <v>510913</v>
      </c>
      <c r="J77" s="219">
        <v>60060</v>
      </c>
      <c r="K77" s="219">
        <v>7523</v>
      </c>
      <c r="L77" s="219">
        <v>150971</v>
      </c>
      <c r="M77" s="219">
        <v>103544</v>
      </c>
      <c r="N77" s="219">
        <v>115045</v>
      </c>
      <c r="O77" s="219">
        <v>27178</v>
      </c>
      <c r="P77" s="219">
        <v>104388</v>
      </c>
      <c r="Q77" s="219">
        <v>760</v>
      </c>
      <c r="R77" s="220">
        <f t="shared" si="18"/>
        <v>6642691</v>
      </c>
    </row>
    <row r="78" spans="1:18" ht="20.100000000000001" customHeight="1" x14ac:dyDescent="0.2">
      <c r="A78" s="28"/>
      <c r="B78" s="28"/>
      <c r="C78" s="106" t="s">
        <v>137</v>
      </c>
      <c r="D78" s="68" t="s">
        <v>138</v>
      </c>
      <c r="E78" s="237">
        <v>856</v>
      </c>
      <c r="F78" s="219">
        <v>2426</v>
      </c>
      <c r="G78" s="219">
        <v>1863641</v>
      </c>
      <c r="H78" s="219"/>
      <c r="I78" s="219">
        <v>171482</v>
      </c>
      <c r="J78" s="219">
        <v>62453</v>
      </c>
      <c r="K78" s="219">
        <v>7628</v>
      </c>
      <c r="L78" s="219">
        <v>153071</v>
      </c>
      <c r="M78" s="219">
        <v>104984</v>
      </c>
      <c r="N78" s="219">
        <v>42571</v>
      </c>
      <c r="O78" s="219">
        <v>10057</v>
      </c>
      <c r="P78" s="219">
        <v>38628</v>
      </c>
      <c r="Q78" s="219">
        <v>281</v>
      </c>
      <c r="R78" s="220">
        <f t="shared" si="18"/>
        <v>2458078</v>
      </c>
    </row>
    <row r="79" spans="1:18" ht="30.75" customHeight="1" x14ac:dyDescent="0.2">
      <c r="A79" s="28"/>
      <c r="B79" s="149" t="s">
        <v>139</v>
      </c>
      <c r="C79" s="106"/>
      <c r="D79" s="73" t="s">
        <v>140</v>
      </c>
      <c r="E79" s="217">
        <v>6280</v>
      </c>
      <c r="F79" s="218">
        <v>2988</v>
      </c>
      <c r="G79" s="219">
        <v>621214</v>
      </c>
      <c r="H79" s="219"/>
      <c r="I79" s="219">
        <v>57911</v>
      </c>
      <c r="J79" s="218">
        <v>3690443</v>
      </c>
      <c r="K79" s="218">
        <v>7773</v>
      </c>
      <c r="L79" s="218">
        <v>156002</v>
      </c>
      <c r="M79" s="219">
        <v>106994</v>
      </c>
      <c r="N79" s="219">
        <v>83641</v>
      </c>
      <c r="O79" s="219">
        <v>19760</v>
      </c>
      <c r="P79" s="219">
        <v>75893</v>
      </c>
      <c r="Q79" s="219">
        <v>553</v>
      </c>
      <c r="R79" s="220">
        <f t="shared" si="18"/>
        <v>4829452</v>
      </c>
    </row>
    <row r="80" spans="1:18" ht="26.25" customHeight="1" x14ac:dyDescent="0.2">
      <c r="A80" s="90"/>
      <c r="B80" s="149" t="s">
        <v>141</v>
      </c>
      <c r="C80" s="105"/>
      <c r="D80" s="73" t="s">
        <v>142</v>
      </c>
      <c r="E80" s="217"/>
      <c r="F80" s="218">
        <v>2951</v>
      </c>
      <c r="G80" s="389"/>
      <c r="H80" s="219"/>
      <c r="I80" s="219">
        <v>271</v>
      </c>
      <c r="J80" s="218">
        <v>108368</v>
      </c>
      <c r="K80" s="218">
        <v>201</v>
      </c>
      <c r="L80" s="218">
        <v>4043</v>
      </c>
      <c r="M80" s="219">
        <v>2772</v>
      </c>
      <c r="N80" s="219">
        <v>2134</v>
      </c>
      <c r="O80" s="219">
        <v>504</v>
      </c>
      <c r="P80" s="219">
        <v>1936</v>
      </c>
      <c r="Q80" s="219">
        <v>14</v>
      </c>
      <c r="R80" s="220">
        <f t="shared" si="18"/>
        <v>123194</v>
      </c>
    </row>
    <row r="81" spans="1:18" ht="29.25" customHeight="1" x14ac:dyDescent="0.2">
      <c r="A81" s="90"/>
      <c r="B81" s="149" t="s">
        <v>143</v>
      </c>
      <c r="C81" s="105"/>
      <c r="D81" s="73" t="s">
        <v>144</v>
      </c>
      <c r="E81" s="217">
        <v>458236</v>
      </c>
      <c r="F81" s="218">
        <v>7518</v>
      </c>
      <c r="G81" s="219">
        <v>1801008</v>
      </c>
      <c r="H81" s="219">
        <v>3018059</v>
      </c>
      <c r="I81" s="219">
        <v>485731</v>
      </c>
      <c r="J81" s="218">
        <v>3497727</v>
      </c>
      <c r="K81" s="218">
        <v>11894</v>
      </c>
      <c r="L81" s="218">
        <v>238691</v>
      </c>
      <c r="M81" s="219">
        <v>163706</v>
      </c>
      <c r="N81" s="219">
        <v>174239</v>
      </c>
      <c r="O81" s="219">
        <v>41163</v>
      </c>
      <c r="P81" s="219">
        <v>158099</v>
      </c>
      <c r="Q81" s="219">
        <v>1151</v>
      </c>
      <c r="R81" s="220">
        <f t="shared" si="18"/>
        <v>10057222</v>
      </c>
    </row>
    <row r="82" spans="1:18" ht="27.75" customHeight="1" x14ac:dyDescent="0.2">
      <c r="A82" s="90"/>
      <c r="B82" s="149" t="s">
        <v>145</v>
      </c>
      <c r="C82" s="105"/>
      <c r="D82" s="73" t="s">
        <v>146</v>
      </c>
      <c r="E82" s="217"/>
      <c r="F82" s="218">
        <v>3336</v>
      </c>
      <c r="G82" s="219">
        <v>2818210</v>
      </c>
      <c r="H82" s="219">
        <v>7643850</v>
      </c>
      <c r="I82" s="219">
        <v>960967</v>
      </c>
      <c r="J82" s="218">
        <v>256215</v>
      </c>
      <c r="K82" s="218">
        <v>18001</v>
      </c>
      <c r="L82" s="218">
        <v>361232</v>
      </c>
      <c r="M82" s="219">
        <v>247752</v>
      </c>
      <c r="N82" s="219">
        <v>221375</v>
      </c>
      <c r="O82" s="219">
        <v>52298</v>
      </c>
      <c r="P82" s="219">
        <v>200869</v>
      </c>
      <c r="Q82" s="219">
        <v>1462</v>
      </c>
      <c r="R82" s="220">
        <f t="shared" si="18"/>
        <v>12785567</v>
      </c>
    </row>
    <row r="83" spans="1:18" ht="30" customHeight="1" x14ac:dyDescent="0.2">
      <c r="A83" s="90"/>
      <c r="B83" s="149" t="s">
        <v>147</v>
      </c>
      <c r="C83" s="105"/>
      <c r="D83" s="73" t="s">
        <v>148</v>
      </c>
      <c r="E83" s="217">
        <v>154644</v>
      </c>
      <c r="F83" s="218">
        <v>8123</v>
      </c>
      <c r="G83" s="219"/>
      <c r="H83" s="219"/>
      <c r="I83" s="219">
        <v>14951</v>
      </c>
      <c r="J83" s="218">
        <v>1511715</v>
      </c>
      <c r="K83" s="218">
        <v>2922</v>
      </c>
      <c r="L83" s="218">
        <v>58641</v>
      </c>
      <c r="M83" s="219">
        <v>40219</v>
      </c>
      <c r="N83" s="219">
        <v>32222</v>
      </c>
      <c r="O83" s="219">
        <v>7612</v>
      </c>
      <c r="P83" s="219">
        <v>29237</v>
      </c>
      <c r="Q83" s="219">
        <v>213</v>
      </c>
      <c r="R83" s="220">
        <f t="shared" si="18"/>
        <v>1860499</v>
      </c>
    </row>
    <row r="84" spans="1:18" ht="27" customHeight="1" thickBot="1" x14ac:dyDescent="0.25">
      <c r="A84" s="107"/>
      <c r="B84" s="150" t="s">
        <v>149</v>
      </c>
      <c r="C84" s="108"/>
      <c r="D84" s="109" t="s">
        <v>150</v>
      </c>
      <c r="E84" s="238"/>
      <c r="F84" s="239"/>
      <c r="G84" s="240"/>
      <c r="H84" s="240"/>
      <c r="I84" s="240"/>
      <c r="J84" s="239"/>
      <c r="K84" s="239"/>
      <c r="L84" s="239"/>
      <c r="M84" s="240"/>
      <c r="N84" s="240"/>
      <c r="O84" s="240"/>
      <c r="P84" s="240"/>
      <c r="Q84" s="240"/>
      <c r="R84" s="241">
        <f t="shared" si="18"/>
        <v>0</v>
      </c>
    </row>
    <row r="85" spans="1:18" ht="20.100000000000001" customHeight="1" x14ac:dyDescent="0.2">
      <c r="A85" s="312" t="s">
        <v>151</v>
      </c>
      <c r="B85" s="314"/>
      <c r="C85" s="326"/>
      <c r="D85" s="264" t="s">
        <v>214</v>
      </c>
      <c r="E85" s="265">
        <f>E86+E87+E88+E89+E90</f>
        <v>0</v>
      </c>
      <c r="F85" s="269">
        <f t="shared" ref="F85:Q85" si="20">F86+F87+F88+F89+F90</f>
        <v>0</v>
      </c>
      <c r="G85" s="266">
        <f>G86+G87+G88+G89+G90</f>
        <v>0</v>
      </c>
      <c r="H85" s="266">
        <f t="shared" si="20"/>
        <v>0</v>
      </c>
      <c r="I85" s="266">
        <f t="shared" si="20"/>
        <v>0</v>
      </c>
      <c r="J85" s="269">
        <f t="shared" si="20"/>
        <v>0</v>
      </c>
      <c r="K85" s="269">
        <f t="shared" si="20"/>
        <v>0</v>
      </c>
      <c r="L85" s="269">
        <f t="shared" si="20"/>
        <v>0</v>
      </c>
      <c r="M85" s="266">
        <f t="shared" si="20"/>
        <v>0</v>
      </c>
      <c r="N85" s="266">
        <f t="shared" si="20"/>
        <v>0</v>
      </c>
      <c r="O85" s="266">
        <f t="shared" si="20"/>
        <v>0</v>
      </c>
      <c r="P85" s="266">
        <f t="shared" si="20"/>
        <v>0</v>
      </c>
      <c r="Q85" s="266">
        <f t="shared" si="20"/>
        <v>0</v>
      </c>
      <c r="R85" s="270">
        <f t="shared" si="18"/>
        <v>0</v>
      </c>
    </row>
    <row r="86" spans="1:18" ht="24" customHeight="1" x14ac:dyDescent="0.2">
      <c r="A86" s="90"/>
      <c r="B86" s="149" t="s">
        <v>152</v>
      </c>
      <c r="C86" s="105"/>
      <c r="D86" s="92" t="s">
        <v>153</v>
      </c>
      <c r="E86" s="217"/>
      <c r="F86" s="218"/>
      <c r="G86" s="219"/>
      <c r="H86" s="219"/>
      <c r="I86" s="219"/>
      <c r="J86" s="218"/>
      <c r="K86" s="218"/>
      <c r="L86" s="218"/>
      <c r="M86" s="219"/>
      <c r="N86" s="219"/>
      <c r="O86" s="219"/>
      <c r="P86" s="219"/>
      <c r="Q86" s="219"/>
      <c r="R86" s="220">
        <f t="shared" si="18"/>
        <v>0</v>
      </c>
    </row>
    <row r="87" spans="1:18" ht="20.100000000000001" customHeight="1" x14ac:dyDescent="0.2">
      <c r="A87" s="90"/>
      <c r="B87" s="149" t="s">
        <v>154</v>
      </c>
      <c r="C87" s="105"/>
      <c r="D87" s="92" t="s">
        <v>155</v>
      </c>
      <c r="E87" s="217"/>
      <c r="F87" s="218"/>
      <c r="G87" s="219"/>
      <c r="H87" s="219"/>
      <c r="I87" s="219"/>
      <c r="J87" s="218"/>
      <c r="K87" s="218"/>
      <c r="L87" s="218"/>
      <c r="M87" s="219"/>
      <c r="N87" s="219"/>
      <c r="O87" s="219"/>
      <c r="P87" s="219"/>
      <c r="Q87" s="219"/>
      <c r="R87" s="220">
        <f t="shared" si="18"/>
        <v>0</v>
      </c>
    </row>
    <row r="88" spans="1:18" ht="26.25" customHeight="1" x14ac:dyDescent="0.2">
      <c r="A88" s="90"/>
      <c r="B88" s="149" t="s">
        <v>156</v>
      </c>
      <c r="C88" s="105"/>
      <c r="D88" s="92" t="s">
        <v>157</v>
      </c>
      <c r="E88" s="217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21">
        <f t="shared" si="18"/>
        <v>0</v>
      </c>
    </row>
    <row r="89" spans="1:18" ht="23.25" customHeight="1" x14ac:dyDescent="0.2">
      <c r="A89" s="90"/>
      <c r="B89" s="149" t="s">
        <v>158</v>
      </c>
      <c r="C89" s="105"/>
      <c r="D89" s="92" t="s">
        <v>159</v>
      </c>
      <c r="E89" s="217"/>
      <c r="F89" s="218"/>
      <c r="G89" s="219"/>
      <c r="H89" s="219"/>
      <c r="I89" s="219"/>
      <c r="J89" s="218"/>
      <c r="K89" s="218"/>
      <c r="L89" s="218"/>
      <c r="M89" s="219"/>
      <c r="N89" s="219"/>
      <c r="O89" s="219"/>
      <c r="P89" s="219"/>
      <c r="Q89" s="219"/>
      <c r="R89" s="220">
        <f t="shared" si="18"/>
        <v>0</v>
      </c>
    </row>
    <row r="90" spans="1:18" ht="26.25" customHeight="1" thickBot="1" x14ac:dyDescent="0.25">
      <c r="A90" s="90"/>
      <c r="B90" s="149" t="s">
        <v>160</v>
      </c>
      <c r="C90" s="105"/>
      <c r="D90" s="92" t="s">
        <v>161</v>
      </c>
      <c r="E90" s="217"/>
      <c r="F90" s="218"/>
      <c r="G90" s="219"/>
      <c r="H90" s="219"/>
      <c r="I90" s="219"/>
      <c r="J90" s="218"/>
      <c r="K90" s="218"/>
      <c r="L90" s="218"/>
      <c r="M90" s="219"/>
      <c r="N90" s="219"/>
      <c r="O90" s="219"/>
      <c r="P90" s="219"/>
      <c r="Q90" s="219"/>
      <c r="R90" s="220">
        <f t="shared" si="18"/>
        <v>0</v>
      </c>
    </row>
    <row r="91" spans="1:18" ht="20.100000000000001" customHeight="1" x14ac:dyDescent="0.2">
      <c r="A91" s="312" t="s">
        <v>162</v>
      </c>
      <c r="B91" s="312"/>
      <c r="C91" s="329"/>
      <c r="D91" s="264" t="s">
        <v>215</v>
      </c>
      <c r="E91" s="265">
        <f>E92+E93+E94+E95+E96+E97</f>
        <v>33896</v>
      </c>
      <c r="F91" s="269">
        <f t="shared" ref="F91:Q91" si="21">F92+F93+F94+F95+F96+F97</f>
        <v>5588</v>
      </c>
      <c r="G91" s="266">
        <f>G92+G93+G94+G95+G96+G97</f>
        <v>8398153</v>
      </c>
      <c r="H91" s="266">
        <f t="shared" si="21"/>
        <v>0</v>
      </c>
      <c r="I91" s="266">
        <f t="shared" si="21"/>
        <v>775020</v>
      </c>
      <c r="J91" s="269">
        <f t="shared" si="21"/>
        <v>1803151</v>
      </c>
      <c r="K91" s="269">
        <f t="shared" si="21"/>
        <v>17270</v>
      </c>
      <c r="L91" s="269">
        <f t="shared" si="21"/>
        <v>346558</v>
      </c>
      <c r="M91" s="266">
        <f t="shared" si="21"/>
        <v>237688</v>
      </c>
      <c r="N91" s="266">
        <f t="shared" si="21"/>
        <v>194809</v>
      </c>
      <c r="O91" s="266">
        <f t="shared" si="21"/>
        <v>46022</v>
      </c>
      <c r="P91" s="266">
        <f t="shared" si="21"/>
        <v>176764</v>
      </c>
      <c r="Q91" s="266">
        <f t="shared" si="21"/>
        <v>1287</v>
      </c>
      <c r="R91" s="270">
        <f t="shared" si="18"/>
        <v>12036206</v>
      </c>
    </row>
    <row r="92" spans="1:18" ht="20.100000000000001" customHeight="1" x14ac:dyDescent="0.2">
      <c r="A92" s="91"/>
      <c r="B92" s="149" t="s">
        <v>163</v>
      </c>
      <c r="C92" s="105"/>
      <c r="D92" s="92" t="s">
        <v>165</v>
      </c>
      <c r="E92" s="217"/>
      <c r="F92" s="218">
        <v>1163</v>
      </c>
      <c r="G92" s="219"/>
      <c r="H92" s="219"/>
      <c r="I92" s="219"/>
      <c r="J92" s="218">
        <v>903112</v>
      </c>
      <c r="K92" s="218">
        <v>9409</v>
      </c>
      <c r="L92" s="218">
        <v>188811</v>
      </c>
      <c r="M92" s="219">
        <v>129497</v>
      </c>
      <c r="N92" s="219">
        <v>7968</v>
      </c>
      <c r="O92" s="219">
        <v>1882</v>
      </c>
      <c r="P92" s="219">
        <v>7230</v>
      </c>
      <c r="Q92" s="219">
        <v>53</v>
      </c>
      <c r="R92" s="220">
        <f t="shared" si="18"/>
        <v>1249125</v>
      </c>
    </row>
    <row r="93" spans="1:18" ht="20.100000000000001" customHeight="1" x14ac:dyDescent="0.2">
      <c r="A93" s="91"/>
      <c r="B93" s="149" t="s">
        <v>164</v>
      </c>
      <c r="C93" s="105"/>
      <c r="D93" s="92" t="s">
        <v>167</v>
      </c>
      <c r="E93" s="237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20">
        <f t="shared" si="18"/>
        <v>0</v>
      </c>
    </row>
    <row r="94" spans="1:18" ht="27.75" customHeight="1" x14ac:dyDescent="0.2">
      <c r="A94" s="91"/>
      <c r="B94" s="149" t="s">
        <v>166</v>
      </c>
      <c r="C94" s="105"/>
      <c r="D94" s="92" t="s">
        <v>169</v>
      </c>
      <c r="E94" s="217"/>
      <c r="F94" s="218">
        <v>2314</v>
      </c>
      <c r="G94" s="219">
        <v>5473084</v>
      </c>
      <c r="H94" s="219"/>
      <c r="I94" s="219">
        <v>502717</v>
      </c>
      <c r="J94" s="218">
        <v>77774</v>
      </c>
      <c r="K94" s="218">
        <v>642</v>
      </c>
      <c r="L94" s="218">
        <v>12881</v>
      </c>
      <c r="M94" s="219">
        <v>8834</v>
      </c>
      <c r="N94" s="219">
        <v>109350</v>
      </c>
      <c r="O94" s="219">
        <v>25833</v>
      </c>
      <c r="P94" s="219">
        <v>99221</v>
      </c>
      <c r="Q94" s="219">
        <v>722</v>
      </c>
      <c r="R94" s="220">
        <f t="shared" si="18"/>
        <v>6313372</v>
      </c>
    </row>
    <row r="95" spans="1:18" ht="20.100000000000001" customHeight="1" x14ac:dyDescent="0.2">
      <c r="A95" s="91"/>
      <c r="B95" s="149" t="s">
        <v>168</v>
      </c>
      <c r="C95" s="105"/>
      <c r="D95" s="92" t="s">
        <v>171</v>
      </c>
      <c r="E95" s="217">
        <v>10563</v>
      </c>
      <c r="F95" s="218">
        <v>1750</v>
      </c>
      <c r="G95" s="219">
        <v>2887197</v>
      </c>
      <c r="H95" s="219"/>
      <c r="I95" s="219">
        <v>266280</v>
      </c>
      <c r="J95" s="218">
        <v>109115</v>
      </c>
      <c r="K95" s="218">
        <v>5822</v>
      </c>
      <c r="L95" s="218">
        <v>116849</v>
      </c>
      <c r="M95" s="219">
        <v>80141</v>
      </c>
      <c r="N95" s="219">
        <v>62572</v>
      </c>
      <c r="O95" s="219">
        <v>14782</v>
      </c>
      <c r="P95" s="219">
        <v>56776</v>
      </c>
      <c r="Q95" s="219">
        <v>413</v>
      </c>
      <c r="R95" s="220">
        <f t="shared" si="18"/>
        <v>3612260</v>
      </c>
    </row>
    <row r="96" spans="1:18" ht="25.5" customHeight="1" x14ac:dyDescent="0.2">
      <c r="A96" s="91"/>
      <c r="B96" s="149" t="s">
        <v>170</v>
      </c>
      <c r="C96" s="105"/>
      <c r="D96" s="92" t="s">
        <v>173</v>
      </c>
      <c r="E96" s="217">
        <v>23333</v>
      </c>
      <c r="F96" s="218">
        <v>361</v>
      </c>
      <c r="G96" s="219">
        <v>37872</v>
      </c>
      <c r="H96" s="219"/>
      <c r="I96" s="219">
        <v>6023</v>
      </c>
      <c r="J96" s="218">
        <v>713150</v>
      </c>
      <c r="K96" s="218">
        <v>1397</v>
      </c>
      <c r="L96" s="218">
        <v>28017</v>
      </c>
      <c r="M96" s="219">
        <v>19216</v>
      </c>
      <c r="N96" s="219">
        <v>14919</v>
      </c>
      <c r="O96" s="219">
        <v>3525</v>
      </c>
      <c r="P96" s="219">
        <v>13537</v>
      </c>
      <c r="Q96" s="219">
        <v>99</v>
      </c>
      <c r="R96" s="220">
        <f t="shared" si="18"/>
        <v>861449</v>
      </c>
    </row>
    <row r="97" spans="1:18" ht="27.75" customHeight="1" thickBot="1" x14ac:dyDescent="0.25">
      <c r="A97" s="91"/>
      <c r="B97" s="149" t="s">
        <v>172</v>
      </c>
      <c r="C97" s="105"/>
      <c r="D97" s="92" t="s">
        <v>174</v>
      </c>
      <c r="E97" s="217"/>
      <c r="F97" s="218"/>
      <c r="G97" s="219"/>
      <c r="H97" s="219"/>
      <c r="I97" s="219"/>
      <c r="J97" s="218"/>
      <c r="K97" s="218"/>
      <c r="L97" s="218"/>
      <c r="M97" s="219"/>
      <c r="N97" s="219"/>
      <c r="O97" s="219"/>
      <c r="P97" s="219"/>
      <c r="Q97" s="219"/>
      <c r="R97" s="220">
        <f t="shared" si="18"/>
        <v>0</v>
      </c>
    </row>
    <row r="98" spans="1:18" ht="20.100000000000001" customHeight="1" thickBot="1" x14ac:dyDescent="0.25">
      <c r="A98" s="382" t="s">
        <v>175</v>
      </c>
      <c r="B98" s="383"/>
      <c r="C98" s="384"/>
      <c r="D98" s="344" t="s">
        <v>32</v>
      </c>
      <c r="E98" s="256"/>
      <c r="F98" s="257">
        <v>125</v>
      </c>
      <c r="G98" s="254">
        <v>52882</v>
      </c>
      <c r="H98" s="254"/>
      <c r="I98" s="254">
        <v>4857</v>
      </c>
      <c r="J98" s="257">
        <v>13185</v>
      </c>
      <c r="K98" s="257">
        <v>144</v>
      </c>
      <c r="L98" s="257">
        <v>2873</v>
      </c>
      <c r="M98" s="254">
        <v>1970</v>
      </c>
      <c r="N98" s="254">
        <v>1366</v>
      </c>
      <c r="O98" s="254">
        <v>323</v>
      </c>
      <c r="P98" s="254">
        <v>1239</v>
      </c>
      <c r="Q98" s="254">
        <v>9</v>
      </c>
      <c r="R98" s="255">
        <f t="shared" si="18"/>
        <v>78973</v>
      </c>
    </row>
    <row r="99" spans="1:18" ht="20.100000000000001" customHeight="1" thickBot="1" x14ac:dyDescent="0.25">
      <c r="A99" s="385" t="s">
        <v>176</v>
      </c>
      <c r="B99" s="386"/>
      <c r="C99" s="387"/>
      <c r="D99" s="388" t="s">
        <v>39</v>
      </c>
      <c r="E99" s="258">
        <v>10224</v>
      </c>
      <c r="F99" s="259">
        <v>769</v>
      </c>
      <c r="G99" s="260"/>
      <c r="H99" s="260">
        <v>346061</v>
      </c>
      <c r="I99" s="260">
        <v>32764</v>
      </c>
      <c r="J99" s="259">
        <v>216245</v>
      </c>
      <c r="K99" s="259">
        <v>968</v>
      </c>
      <c r="L99" s="259">
        <v>19427</v>
      </c>
      <c r="M99" s="260">
        <v>13324</v>
      </c>
      <c r="N99" s="260">
        <v>11503</v>
      </c>
      <c r="O99" s="260">
        <v>2717</v>
      </c>
      <c r="P99" s="260">
        <v>10437</v>
      </c>
      <c r="Q99" s="260">
        <v>76</v>
      </c>
      <c r="R99" s="261">
        <f t="shared" si="18"/>
        <v>664515</v>
      </c>
    </row>
    <row r="100" spans="1:18" ht="20.100000000000001" customHeight="1" thickBot="1" x14ac:dyDescent="0.25">
      <c r="A100" s="339">
        <v>29999</v>
      </c>
      <c r="B100" s="339"/>
      <c r="C100" s="339"/>
      <c r="D100" s="330" t="s">
        <v>35</v>
      </c>
      <c r="E100" s="373">
        <f>E99+E98+E91+E85+E75+E61+E55+E49+E48+E47+E46+E29</f>
        <v>20177085</v>
      </c>
      <c r="F100" s="374">
        <f t="shared" ref="F100:Q100" si="22">F99+F98+F91+F85+F75+F61+F55+F49+F48+F47+F46+F29</f>
        <v>172540</v>
      </c>
      <c r="G100" s="374">
        <f t="shared" si="22"/>
        <v>103221586</v>
      </c>
      <c r="H100" s="374">
        <f t="shared" si="22"/>
        <v>20451100</v>
      </c>
      <c r="I100" s="374">
        <f t="shared" si="22"/>
        <v>13228780</v>
      </c>
      <c r="J100" s="374">
        <f t="shared" si="22"/>
        <v>28200770</v>
      </c>
      <c r="K100" s="374">
        <f t="shared" si="22"/>
        <v>316778</v>
      </c>
      <c r="L100" s="374">
        <f t="shared" si="22"/>
        <v>6357073</v>
      </c>
      <c r="M100" s="374">
        <f t="shared" si="22"/>
        <v>4360006</v>
      </c>
      <c r="N100" s="374">
        <f t="shared" si="22"/>
        <v>3520375</v>
      </c>
      <c r="O100" s="374">
        <f t="shared" si="22"/>
        <v>831660</v>
      </c>
      <c r="P100" s="374">
        <f t="shared" si="22"/>
        <v>3194281</v>
      </c>
      <c r="Q100" s="374">
        <f t="shared" si="22"/>
        <v>23259</v>
      </c>
      <c r="R100" s="370">
        <f t="shared" si="18"/>
        <v>204055293</v>
      </c>
    </row>
    <row r="101" spans="1:18" ht="20.100000000000001" customHeight="1" thickBot="1" x14ac:dyDescent="0.3">
      <c r="A101" s="399" t="s">
        <v>36</v>
      </c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1"/>
    </row>
    <row r="102" spans="1:18" ht="20.100000000000001" customHeight="1" x14ac:dyDescent="0.2">
      <c r="A102" s="312" t="s">
        <v>177</v>
      </c>
      <c r="B102" s="318"/>
      <c r="C102" s="331"/>
      <c r="D102" s="332" t="s">
        <v>17</v>
      </c>
      <c r="E102" s="333">
        <f>E103+E106</f>
        <v>752724</v>
      </c>
      <c r="F102" s="266">
        <f t="shared" ref="F102:Q102" si="23">F103+F106</f>
        <v>74155</v>
      </c>
      <c r="G102" s="266">
        <f t="shared" si="23"/>
        <v>379474</v>
      </c>
      <c r="H102" s="266">
        <f t="shared" si="23"/>
        <v>0</v>
      </c>
      <c r="I102" s="266">
        <f t="shared" si="23"/>
        <v>110807</v>
      </c>
      <c r="J102" s="266">
        <f t="shared" si="23"/>
        <v>4828386</v>
      </c>
      <c r="K102" s="266">
        <f t="shared" si="23"/>
        <v>12116</v>
      </c>
      <c r="L102" s="266">
        <f t="shared" si="23"/>
        <v>243171</v>
      </c>
      <c r="M102" s="266">
        <f t="shared" si="23"/>
        <v>166779</v>
      </c>
      <c r="N102" s="266">
        <f t="shared" si="23"/>
        <v>118143</v>
      </c>
      <c r="O102" s="266">
        <f t="shared" si="23"/>
        <v>27911</v>
      </c>
      <c r="P102" s="266">
        <f t="shared" si="23"/>
        <v>107200</v>
      </c>
      <c r="Q102" s="266">
        <f t="shared" si="23"/>
        <v>781</v>
      </c>
      <c r="R102" s="270">
        <f t="shared" si="18"/>
        <v>6821647</v>
      </c>
    </row>
    <row r="103" spans="1:18" ht="20.100000000000001" customHeight="1" x14ac:dyDescent="0.2">
      <c r="A103" s="99"/>
      <c r="B103" s="315" t="s">
        <v>178</v>
      </c>
      <c r="C103" s="334"/>
      <c r="D103" s="335" t="s">
        <v>179</v>
      </c>
      <c r="E103" s="336">
        <f>E104+E105</f>
        <v>466192</v>
      </c>
      <c r="F103" s="336">
        <f>F104+F105</f>
        <v>62732</v>
      </c>
      <c r="G103" s="287">
        <f t="shared" ref="G103:Q103" si="24">G104+G105</f>
        <v>0</v>
      </c>
      <c r="H103" s="287">
        <f t="shared" si="24"/>
        <v>0</v>
      </c>
      <c r="I103" s="287">
        <f t="shared" si="24"/>
        <v>48583</v>
      </c>
      <c r="J103" s="287">
        <f t="shared" si="24"/>
        <v>2525227</v>
      </c>
      <c r="K103" s="287">
        <f t="shared" si="24"/>
        <v>5834</v>
      </c>
      <c r="L103" s="287">
        <f t="shared" si="24"/>
        <v>117089</v>
      </c>
      <c r="M103" s="287">
        <f t="shared" si="24"/>
        <v>80306</v>
      </c>
      <c r="N103" s="287">
        <f t="shared" si="24"/>
        <v>59470</v>
      </c>
      <c r="O103" s="287">
        <f t="shared" si="24"/>
        <v>14050</v>
      </c>
      <c r="P103" s="287">
        <f t="shared" si="24"/>
        <v>53962</v>
      </c>
      <c r="Q103" s="287">
        <f t="shared" si="24"/>
        <v>393</v>
      </c>
      <c r="R103" s="288">
        <f t="shared" si="18"/>
        <v>3433838</v>
      </c>
    </row>
    <row r="104" spans="1:18" ht="20.100000000000001" customHeight="1" x14ac:dyDescent="0.2">
      <c r="A104" s="99"/>
      <c r="B104" s="147"/>
      <c r="C104" s="122" t="s">
        <v>237</v>
      </c>
      <c r="D104" s="123" t="s">
        <v>239</v>
      </c>
      <c r="E104" s="242">
        <v>414911</v>
      </c>
      <c r="F104" s="219">
        <v>53366</v>
      </c>
      <c r="G104" s="219"/>
      <c r="H104" s="219"/>
      <c r="I104" s="219">
        <v>43012</v>
      </c>
      <c r="J104" s="219">
        <v>1393915</v>
      </c>
      <c r="K104" s="219">
        <v>3357</v>
      </c>
      <c r="L104" s="219">
        <v>67375</v>
      </c>
      <c r="M104" s="219">
        <v>46209</v>
      </c>
      <c r="N104" s="219">
        <v>36376</v>
      </c>
      <c r="O104" s="219">
        <v>8594</v>
      </c>
      <c r="P104" s="219">
        <v>33007</v>
      </c>
      <c r="Q104" s="219">
        <v>240</v>
      </c>
      <c r="R104" s="220">
        <f t="shared" si="18"/>
        <v>2100362</v>
      </c>
    </row>
    <row r="105" spans="1:18" ht="20.100000000000001" customHeight="1" x14ac:dyDescent="0.2">
      <c r="A105" s="99"/>
      <c r="B105" s="147"/>
      <c r="C105" s="122" t="s">
        <v>238</v>
      </c>
      <c r="D105" s="123" t="s">
        <v>240</v>
      </c>
      <c r="E105" s="242">
        <v>51281</v>
      </c>
      <c r="F105" s="219">
        <v>9366</v>
      </c>
      <c r="G105" s="219"/>
      <c r="H105" s="219"/>
      <c r="I105" s="219">
        <v>5571</v>
      </c>
      <c r="J105" s="219">
        <v>1131312</v>
      </c>
      <c r="K105" s="219">
        <v>2477</v>
      </c>
      <c r="L105" s="219">
        <v>49714</v>
      </c>
      <c r="M105" s="219">
        <v>34097</v>
      </c>
      <c r="N105" s="219">
        <v>23094</v>
      </c>
      <c r="O105" s="219">
        <v>5456</v>
      </c>
      <c r="P105" s="219">
        <v>20955</v>
      </c>
      <c r="Q105" s="219">
        <v>153</v>
      </c>
      <c r="R105" s="220">
        <f t="shared" si="18"/>
        <v>1333476</v>
      </c>
    </row>
    <row r="106" spans="1:18" ht="27.75" thickBot="1" x14ac:dyDescent="0.25">
      <c r="A106" s="99"/>
      <c r="B106" s="147" t="s">
        <v>180</v>
      </c>
      <c r="C106" s="122"/>
      <c r="D106" s="123" t="s">
        <v>241</v>
      </c>
      <c r="E106" s="242">
        <v>286532</v>
      </c>
      <c r="F106" s="219">
        <v>11423</v>
      </c>
      <c r="G106" s="219">
        <v>379474</v>
      </c>
      <c r="H106" s="219"/>
      <c r="I106" s="219">
        <v>62224</v>
      </c>
      <c r="J106" s="219">
        <v>2303159</v>
      </c>
      <c r="K106" s="219">
        <v>6282</v>
      </c>
      <c r="L106" s="219">
        <v>126082</v>
      </c>
      <c r="M106" s="219">
        <v>86473</v>
      </c>
      <c r="N106" s="219">
        <v>58673</v>
      </c>
      <c r="O106" s="219">
        <v>13861</v>
      </c>
      <c r="P106" s="219">
        <v>53238</v>
      </c>
      <c r="Q106" s="219">
        <v>388</v>
      </c>
      <c r="R106" s="220">
        <f t="shared" si="18"/>
        <v>3387809</v>
      </c>
    </row>
    <row r="107" spans="1:18" ht="20.100000000000001" customHeight="1" x14ac:dyDescent="0.2">
      <c r="A107" s="312" t="s">
        <v>181</v>
      </c>
      <c r="B107" s="318"/>
      <c r="C107" s="331"/>
      <c r="D107" s="332" t="s">
        <v>18</v>
      </c>
      <c r="E107" s="333">
        <f>E108+E109+E110+E111+E112</f>
        <v>12433293</v>
      </c>
      <c r="F107" s="266">
        <f t="shared" ref="F107:Q107" si="25">F108+F109+F110+F111+F112</f>
        <v>581215</v>
      </c>
      <c r="G107" s="266">
        <f t="shared" si="25"/>
        <v>69984709</v>
      </c>
      <c r="H107" s="266">
        <f t="shared" si="25"/>
        <v>4396806</v>
      </c>
      <c r="I107" s="266">
        <f t="shared" si="25"/>
        <v>8027596</v>
      </c>
      <c r="J107" s="266">
        <f t="shared" si="25"/>
        <v>49213376</v>
      </c>
      <c r="K107" s="266">
        <f t="shared" si="25"/>
        <v>279303</v>
      </c>
      <c r="L107" s="266">
        <f t="shared" si="25"/>
        <v>5608144</v>
      </c>
      <c r="M107" s="266">
        <f t="shared" si="25"/>
        <v>3845701</v>
      </c>
      <c r="N107" s="266">
        <f t="shared" si="25"/>
        <v>2783164</v>
      </c>
      <c r="O107" s="266">
        <f t="shared" si="25"/>
        <v>657502</v>
      </c>
      <c r="P107" s="266">
        <f t="shared" si="25"/>
        <v>2525359</v>
      </c>
      <c r="Q107" s="266">
        <f t="shared" si="25"/>
        <v>18385</v>
      </c>
      <c r="R107" s="270">
        <f t="shared" si="18"/>
        <v>160354553</v>
      </c>
    </row>
    <row r="108" spans="1:18" ht="20.100000000000001" customHeight="1" x14ac:dyDescent="0.2">
      <c r="A108" s="99"/>
      <c r="B108" s="147" t="s">
        <v>182</v>
      </c>
      <c r="C108" s="122"/>
      <c r="D108" s="123" t="s">
        <v>202</v>
      </c>
      <c r="E108" s="242">
        <v>201326</v>
      </c>
      <c r="F108" s="219">
        <v>55863</v>
      </c>
      <c r="G108" s="219">
        <v>8398165</v>
      </c>
      <c r="H108" s="219">
        <v>448573</v>
      </c>
      <c r="I108" s="219">
        <v>836263</v>
      </c>
      <c r="J108" s="219">
        <v>4951797</v>
      </c>
      <c r="K108" s="219">
        <v>31853</v>
      </c>
      <c r="L108" s="219">
        <v>639228</v>
      </c>
      <c r="M108" s="219">
        <v>438419</v>
      </c>
      <c r="N108" s="219">
        <v>287857</v>
      </c>
      <c r="O108" s="219">
        <v>68004</v>
      </c>
      <c r="P108" s="219">
        <v>261193</v>
      </c>
      <c r="Q108" s="219">
        <v>1902</v>
      </c>
      <c r="R108" s="220">
        <f t="shared" si="18"/>
        <v>16620443</v>
      </c>
    </row>
    <row r="109" spans="1:18" ht="20.100000000000001" customHeight="1" x14ac:dyDescent="0.2">
      <c r="A109" s="99"/>
      <c r="B109" s="147" t="s">
        <v>183</v>
      </c>
      <c r="C109" s="122"/>
      <c r="D109" s="123" t="s">
        <v>203</v>
      </c>
      <c r="E109" s="242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20">
        <f t="shared" si="18"/>
        <v>0</v>
      </c>
    </row>
    <row r="110" spans="1:18" ht="20.100000000000001" customHeight="1" x14ac:dyDescent="0.2">
      <c r="A110" s="99"/>
      <c r="B110" s="147" t="s">
        <v>185</v>
      </c>
      <c r="C110" s="122"/>
      <c r="D110" s="123" t="s">
        <v>184</v>
      </c>
      <c r="E110" s="242">
        <v>12231967</v>
      </c>
      <c r="F110" s="219">
        <v>525352</v>
      </c>
      <c r="G110" s="219">
        <v>61586544</v>
      </c>
      <c r="H110" s="219">
        <v>3948233</v>
      </c>
      <c r="I110" s="219">
        <v>7191333</v>
      </c>
      <c r="J110" s="219">
        <v>44261579</v>
      </c>
      <c r="K110" s="219">
        <v>247450</v>
      </c>
      <c r="L110" s="219">
        <v>4968916</v>
      </c>
      <c r="M110" s="219">
        <v>3407282</v>
      </c>
      <c r="N110" s="219">
        <v>2495307</v>
      </c>
      <c r="O110" s="219">
        <v>589498</v>
      </c>
      <c r="P110" s="219">
        <v>2264166</v>
      </c>
      <c r="Q110" s="219">
        <v>16483</v>
      </c>
      <c r="R110" s="220">
        <f t="shared" si="18"/>
        <v>143734110</v>
      </c>
    </row>
    <row r="111" spans="1:18" ht="20.100000000000001" customHeight="1" x14ac:dyDescent="0.2">
      <c r="A111" s="99"/>
      <c r="B111" s="147" t="s">
        <v>187</v>
      </c>
      <c r="C111" s="122"/>
      <c r="D111" s="123" t="s">
        <v>186</v>
      </c>
      <c r="E111" s="242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20">
        <f t="shared" si="18"/>
        <v>0</v>
      </c>
    </row>
    <row r="112" spans="1:18" ht="20.100000000000001" customHeight="1" thickBot="1" x14ac:dyDescent="0.25">
      <c r="A112" s="124"/>
      <c r="B112" s="151" t="s">
        <v>201</v>
      </c>
      <c r="C112" s="125"/>
      <c r="D112" s="152" t="s">
        <v>219</v>
      </c>
      <c r="E112" s="243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1">
        <f t="shared" si="18"/>
        <v>0</v>
      </c>
    </row>
    <row r="113" spans="1:18" ht="20.100000000000001" customHeight="1" thickBot="1" x14ac:dyDescent="0.25">
      <c r="A113" s="126" t="s">
        <v>188</v>
      </c>
      <c r="B113" s="127"/>
      <c r="C113" s="128"/>
      <c r="D113" s="129" t="s">
        <v>19</v>
      </c>
      <c r="E113" s="250">
        <v>1569</v>
      </c>
      <c r="F113" s="251">
        <v>263</v>
      </c>
      <c r="G113" s="251"/>
      <c r="H113" s="251"/>
      <c r="I113" s="251">
        <v>168</v>
      </c>
      <c r="J113" s="251">
        <v>44336</v>
      </c>
      <c r="K113" s="251">
        <v>221</v>
      </c>
      <c r="L113" s="251">
        <v>819</v>
      </c>
      <c r="M113" s="251">
        <v>1157</v>
      </c>
      <c r="N113" s="251">
        <v>8838</v>
      </c>
      <c r="O113" s="251">
        <v>2087</v>
      </c>
      <c r="P113" s="251">
        <v>8018</v>
      </c>
      <c r="Q113" s="251">
        <v>58</v>
      </c>
      <c r="R113" s="252">
        <f t="shared" si="18"/>
        <v>67534</v>
      </c>
    </row>
    <row r="114" spans="1:18" ht="20.100000000000001" customHeight="1" thickBot="1" x14ac:dyDescent="0.25">
      <c r="A114" s="111" t="s">
        <v>189</v>
      </c>
      <c r="B114" s="130"/>
      <c r="C114" s="131"/>
      <c r="D114" s="132" t="s">
        <v>20</v>
      </c>
      <c r="E114" s="253">
        <v>19832</v>
      </c>
      <c r="F114" s="254">
        <v>4633</v>
      </c>
      <c r="G114" s="254"/>
      <c r="H114" s="254"/>
      <c r="I114" s="254">
        <v>2247</v>
      </c>
      <c r="J114" s="254">
        <v>708806</v>
      </c>
      <c r="K114" s="254">
        <v>1295</v>
      </c>
      <c r="L114" s="254">
        <v>26381</v>
      </c>
      <c r="M114" s="254">
        <v>18125</v>
      </c>
      <c r="N114" s="254">
        <v>14055</v>
      </c>
      <c r="O114" s="254">
        <v>3320</v>
      </c>
      <c r="P114" s="254">
        <v>12753</v>
      </c>
      <c r="Q114" s="254">
        <v>93</v>
      </c>
      <c r="R114" s="255">
        <f t="shared" si="18"/>
        <v>811540</v>
      </c>
    </row>
    <row r="115" spans="1:18" ht="20.100000000000001" customHeight="1" thickBot="1" x14ac:dyDescent="0.25">
      <c r="A115" s="126" t="s">
        <v>190</v>
      </c>
      <c r="B115" s="127"/>
      <c r="C115" s="128"/>
      <c r="D115" s="129" t="s">
        <v>40</v>
      </c>
      <c r="E115" s="253"/>
      <c r="F115" s="254">
        <v>967</v>
      </c>
      <c r="G115" s="254">
        <v>22514</v>
      </c>
      <c r="H115" s="254"/>
      <c r="I115" s="254">
        <v>2068</v>
      </c>
      <c r="J115" s="254">
        <v>207511</v>
      </c>
      <c r="K115" s="254">
        <v>402</v>
      </c>
      <c r="L115" s="254">
        <v>8073</v>
      </c>
      <c r="M115" s="254">
        <v>5536</v>
      </c>
      <c r="N115" s="254">
        <v>4427</v>
      </c>
      <c r="O115" s="254">
        <v>1050</v>
      </c>
      <c r="P115" s="254">
        <v>4019</v>
      </c>
      <c r="Q115" s="254">
        <v>29</v>
      </c>
      <c r="R115" s="255">
        <f t="shared" si="18"/>
        <v>256596</v>
      </c>
    </row>
    <row r="116" spans="1:18" ht="20.100000000000001" customHeight="1" thickBot="1" x14ac:dyDescent="0.25">
      <c r="A116" s="111" t="s">
        <v>191</v>
      </c>
      <c r="B116" s="130"/>
      <c r="C116" s="131"/>
      <c r="D116" s="132" t="s">
        <v>242</v>
      </c>
      <c r="E116" s="253">
        <v>1119557</v>
      </c>
      <c r="F116" s="254">
        <v>11369</v>
      </c>
      <c r="G116" s="254"/>
      <c r="H116" s="254">
        <v>1647215</v>
      </c>
      <c r="I116" s="254">
        <v>255268</v>
      </c>
      <c r="J116" s="254">
        <v>2072332</v>
      </c>
      <c r="K116" s="254">
        <v>7671</v>
      </c>
      <c r="L116" s="254">
        <v>153946</v>
      </c>
      <c r="M116" s="254">
        <v>105582</v>
      </c>
      <c r="N116" s="254">
        <v>96671</v>
      </c>
      <c r="O116" s="254">
        <v>22838</v>
      </c>
      <c r="P116" s="254">
        <v>87716</v>
      </c>
      <c r="Q116" s="254">
        <v>634</v>
      </c>
      <c r="R116" s="255">
        <f t="shared" si="18"/>
        <v>5580799</v>
      </c>
    </row>
    <row r="117" spans="1:18" ht="20.100000000000001" customHeight="1" thickBot="1" x14ac:dyDescent="0.25">
      <c r="A117" s="126" t="s">
        <v>192</v>
      </c>
      <c r="B117" s="130"/>
      <c r="C117" s="131"/>
      <c r="D117" s="132" t="s">
        <v>216</v>
      </c>
      <c r="E117" s="253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5">
        <f t="shared" si="18"/>
        <v>0</v>
      </c>
    </row>
    <row r="118" spans="1:18" ht="15" thickBot="1" x14ac:dyDescent="0.25">
      <c r="A118" s="111" t="s">
        <v>243</v>
      </c>
      <c r="B118" s="127"/>
      <c r="C118" s="128"/>
      <c r="D118" s="133" t="s">
        <v>193</v>
      </c>
      <c r="E118" s="253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5">
        <f t="shared" si="18"/>
        <v>0</v>
      </c>
    </row>
    <row r="119" spans="1:18" ht="16.5" thickBot="1" x14ac:dyDescent="0.25">
      <c r="A119" s="371">
        <v>39999</v>
      </c>
      <c r="B119" s="371"/>
      <c r="C119" s="372"/>
      <c r="D119" s="337" t="s">
        <v>37</v>
      </c>
      <c r="E119" s="373">
        <f>E118+E117+E116+E115+E114+E113+E107+E102</f>
        <v>14326975</v>
      </c>
      <c r="F119" s="374">
        <f t="shared" ref="F119:Q119" si="26">F118+F117+F116+F115+F114+F113+F107+F102</f>
        <v>672602</v>
      </c>
      <c r="G119" s="374">
        <f t="shared" si="26"/>
        <v>70386697</v>
      </c>
      <c r="H119" s="374">
        <f t="shared" si="26"/>
        <v>6044021</v>
      </c>
      <c r="I119" s="374">
        <f t="shared" si="26"/>
        <v>8398154</v>
      </c>
      <c r="J119" s="374">
        <f t="shared" si="26"/>
        <v>57074747</v>
      </c>
      <c r="K119" s="374">
        <f t="shared" si="26"/>
        <v>301008</v>
      </c>
      <c r="L119" s="374">
        <f t="shared" si="26"/>
        <v>6040534</v>
      </c>
      <c r="M119" s="374">
        <f t="shared" si="26"/>
        <v>4142880</v>
      </c>
      <c r="N119" s="374">
        <f t="shared" si="26"/>
        <v>3025298</v>
      </c>
      <c r="O119" s="374">
        <f t="shared" si="26"/>
        <v>714708</v>
      </c>
      <c r="P119" s="374">
        <f t="shared" si="26"/>
        <v>2745065</v>
      </c>
      <c r="Q119" s="374">
        <f t="shared" si="26"/>
        <v>19980</v>
      </c>
      <c r="R119" s="370">
        <f t="shared" si="18"/>
        <v>173892669</v>
      </c>
    </row>
    <row r="120" spans="1:18" ht="16.5" thickBot="1" x14ac:dyDescent="0.25">
      <c r="A120" s="375" t="s">
        <v>253</v>
      </c>
      <c r="B120" s="339"/>
      <c r="C120" s="376"/>
      <c r="D120" s="338" t="s">
        <v>252</v>
      </c>
      <c r="E120" s="377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9">
        <f t="shared" si="18"/>
        <v>0</v>
      </c>
    </row>
    <row r="121" spans="1:18" ht="16.5" thickBot="1" x14ac:dyDescent="0.25">
      <c r="A121" s="380">
        <v>49999</v>
      </c>
      <c r="B121" s="380"/>
      <c r="C121" s="339"/>
      <c r="D121" s="340" t="s">
        <v>38</v>
      </c>
      <c r="E121" s="373">
        <f>E120+E119+E100+E27</f>
        <v>36183576</v>
      </c>
      <c r="F121" s="374">
        <f t="shared" ref="F121:Q121" si="27">F120+F119+F100+F27</f>
        <v>920769</v>
      </c>
      <c r="G121" s="374">
        <f t="shared" si="27"/>
        <v>175998944</v>
      </c>
      <c r="H121" s="374">
        <f t="shared" si="27"/>
        <v>27160414</v>
      </c>
      <c r="I121" s="374">
        <f t="shared" si="27"/>
        <v>24995069</v>
      </c>
      <c r="J121" s="374">
        <f t="shared" si="27"/>
        <v>97925329</v>
      </c>
      <c r="K121" s="374">
        <f t="shared" si="27"/>
        <v>650307</v>
      </c>
      <c r="L121" s="374">
        <f t="shared" si="27"/>
        <v>13050265</v>
      </c>
      <c r="M121" s="374">
        <f t="shared" si="27"/>
        <v>8950513</v>
      </c>
      <c r="N121" s="374">
        <f t="shared" si="27"/>
        <v>6940742</v>
      </c>
      <c r="O121" s="374">
        <f t="shared" si="27"/>
        <v>1639700</v>
      </c>
      <c r="P121" s="374">
        <f t="shared" si="27"/>
        <v>6297819</v>
      </c>
      <c r="Q121" s="374">
        <f t="shared" si="27"/>
        <v>45849</v>
      </c>
      <c r="R121" s="370">
        <f>R119+R120+R100+R27</f>
        <v>400759296</v>
      </c>
    </row>
    <row r="122" spans="1:18" x14ac:dyDescent="0.2">
      <c r="A122" s="33"/>
      <c r="B122" s="33"/>
      <c r="C122" s="33"/>
      <c r="D122" s="34"/>
      <c r="E122" s="398"/>
      <c r="F122" s="398"/>
      <c r="G122" s="398"/>
      <c r="H122" s="398"/>
      <c r="I122" s="398"/>
      <c r="J122" s="398"/>
      <c r="K122" s="398"/>
      <c r="L122" s="398"/>
      <c r="M122" s="398"/>
      <c r="N122" s="398"/>
      <c r="O122" s="398"/>
      <c r="P122" s="398"/>
      <c r="Q122" s="398"/>
      <c r="R122" s="398"/>
    </row>
    <row r="123" spans="1:18" x14ac:dyDescent="0.2">
      <c r="A123" s="33"/>
      <c r="B123" s="33"/>
      <c r="C123" s="33"/>
      <c r="D123" s="34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</row>
  </sheetData>
  <mergeCells count="16">
    <mergeCell ref="A101:R101"/>
    <mergeCell ref="A1:R1"/>
    <mergeCell ref="D2:H2"/>
    <mergeCell ref="J2:O2"/>
    <mergeCell ref="D7:D8"/>
    <mergeCell ref="E7:F7"/>
    <mergeCell ref="G7:I7"/>
    <mergeCell ref="A9:R9"/>
    <mergeCell ref="N7:N8"/>
    <mergeCell ref="O7:O8"/>
    <mergeCell ref="P7:P8"/>
    <mergeCell ref="Q7:Q8"/>
    <mergeCell ref="R7:R8"/>
    <mergeCell ref="J7:M7"/>
    <mergeCell ref="A7:C8"/>
    <mergeCell ref="A28:R28"/>
  </mergeCells>
  <printOptions horizontalCentered="1" verticalCentered="1"/>
  <pageMargins left="0.23622047244094491" right="0.23622047244094491" top="0.6692913385826772" bottom="0.43307086614173229" header="0.15748031496062992" footer="0.15748031496062992"/>
  <pageSetup paperSize="8" scale="78" fitToHeight="3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  <oddFooter>&amp;R&amp;P/&amp;N</oddFooter>
  </headerFooter>
  <rowBreaks count="2" manualBreakCount="2">
    <brk id="71" max="16383" man="1"/>
    <brk id="9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1"/>
  <sheetViews>
    <sheetView showGridLines="0" view="pageBreakPreview" zoomScaleNormal="100" zoomScaleSheetLayoutView="100" workbookViewId="0">
      <selection activeCell="K7" sqref="K7:K8"/>
    </sheetView>
  </sheetViews>
  <sheetFormatPr defaultColWidth="9.140625" defaultRowHeight="12.75" x14ac:dyDescent="0.2"/>
  <cols>
    <col min="1" max="1" width="9" style="139" customWidth="1"/>
    <col min="2" max="2" width="8.42578125" style="139" bestFit="1" customWidth="1"/>
    <col min="3" max="3" width="7.28515625" style="139" bestFit="1" customWidth="1"/>
    <col min="4" max="4" width="74.42578125" style="141" customWidth="1"/>
    <col min="5" max="5" width="9.140625" style="23" customWidth="1"/>
    <col min="6" max="7" width="14.42578125" style="23" customWidth="1"/>
    <col min="8" max="9" width="12.85546875" style="23" customWidth="1"/>
    <col min="10" max="10" width="13.28515625" style="23" customWidth="1"/>
    <col min="11" max="11" width="11.7109375" style="23" customWidth="1"/>
    <col min="12" max="12" width="10.42578125" style="23" customWidth="1"/>
    <col min="13" max="13" width="14.140625" style="23" customWidth="1"/>
    <col min="14" max="16384" width="9.140625" style="19"/>
  </cols>
  <sheetData>
    <row r="1" spans="1:13" ht="35.25" customHeight="1" thickBot="1" x14ac:dyDescent="0.25">
      <c r="A1" s="156"/>
      <c r="B1" s="157"/>
      <c r="C1" s="157"/>
      <c r="D1" s="430" t="s">
        <v>204</v>
      </c>
      <c r="E1" s="430"/>
      <c r="F1" s="430"/>
      <c r="G1" s="430"/>
      <c r="H1" s="430"/>
      <c r="I1" s="430"/>
      <c r="J1" s="430"/>
      <c r="K1" s="430"/>
      <c r="L1" s="431"/>
      <c r="M1" s="19"/>
    </row>
    <row r="2" spans="1:13" ht="21" customHeight="1" thickBot="1" x14ac:dyDescent="0.25">
      <c r="A2" s="437" t="s">
        <v>0</v>
      </c>
      <c r="B2" s="438"/>
      <c r="C2" s="438"/>
      <c r="D2" s="438"/>
      <c r="E2" s="439"/>
      <c r="F2" s="437" t="s">
        <v>1</v>
      </c>
      <c r="G2" s="438"/>
      <c r="H2" s="438"/>
      <c r="I2" s="438"/>
      <c r="J2" s="438"/>
      <c r="K2" s="438"/>
      <c r="L2" s="438"/>
      <c r="M2" s="19"/>
    </row>
    <row r="3" spans="1:13" ht="18.75" customHeight="1" thickBot="1" x14ac:dyDescent="0.25">
      <c r="A3" s="30"/>
      <c r="B3" s="4"/>
      <c r="C3" s="4"/>
      <c r="D3" s="4"/>
      <c r="E3" s="5"/>
      <c r="F3" s="6"/>
      <c r="G3" s="7"/>
      <c r="H3" s="7"/>
      <c r="I3" s="7"/>
      <c r="J3" s="7"/>
      <c r="K3" s="7"/>
      <c r="L3" s="7"/>
      <c r="M3" s="8"/>
    </row>
    <row r="4" spans="1:13" ht="13.5" thickBot="1" x14ac:dyDescent="0.25">
      <c r="A4" s="31" t="s">
        <v>2</v>
      </c>
      <c r="B4" s="9"/>
      <c r="C4" s="4"/>
      <c r="D4" s="182" t="s">
        <v>45</v>
      </c>
      <c r="E4" s="9"/>
      <c r="F4" s="10" t="s">
        <v>3</v>
      </c>
      <c r="G4" s="11"/>
      <c r="H4" s="11"/>
      <c r="I4" s="11"/>
      <c r="J4" s="12"/>
      <c r="K4" s="12"/>
      <c r="L4" s="5"/>
      <c r="M4" s="13"/>
    </row>
    <row r="5" spans="1:13" ht="12" customHeight="1" thickBot="1" x14ac:dyDescent="0.25">
      <c r="A5" s="32"/>
      <c r="B5" s="14"/>
      <c r="C5" s="14"/>
      <c r="D5" s="14"/>
      <c r="E5" s="15"/>
      <c r="F5" s="16"/>
      <c r="G5" s="17"/>
      <c r="H5" s="17"/>
      <c r="I5" s="17"/>
      <c r="J5" s="14"/>
      <c r="K5" s="14"/>
      <c r="L5" s="14"/>
      <c r="M5" s="14"/>
    </row>
    <row r="6" spans="1:13" ht="12" customHeight="1" thickBot="1" x14ac:dyDescent="0.25">
      <c r="A6" s="156"/>
      <c r="B6" s="156"/>
      <c r="C6" s="156"/>
      <c r="D6" s="140"/>
      <c r="E6" s="27"/>
      <c r="F6" s="20"/>
      <c r="G6" s="20"/>
      <c r="H6" s="20"/>
      <c r="I6" s="20"/>
      <c r="J6" s="20"/>
      <c r="K6" s="20"/>
      <c r="L6" s="158"/>
      <c r="M6" s="158"/>
    </row>
    <row r="7" spans="1:13" ht="19.5" customHeight="1" x14ac:dyDescent="0.2">
      <c r="A7" s="440"/>
      <c r="B7" s="441"/>
      <c r="C7" s="442"/>
      <c r="D7" s="446" t="s">
        <v>4</v>
      </c>
      <c r="E7" s="435" t="s">
        <v>43</v>
      </c>
      <c r="F7" s="428" t="s">
        <v>246</v>
      </c>
      <c r="G7" s="428" t="s">
        <v>247</v>
      </c>
      <c r="H7" s="428" t="s">
        <v>248</v>
      </c>
      <c r="I7" s="428" t="s">
        <v>250</v>
      </c>
      <c r="J7" s="428" t="s">
        <v>249</v>
      </c>
      <c r="K7" s="433" t="s">
        <v>44</v>
      </c>
      <c r="L7" s="428" t="s">
        <v>42</v>
      </c>
      <c r="M7" s="428" t="s">
        <v>254</v>
      </c>
    </row>
    <row r="8" spans="1:13" ht="82.5" customHeight="1" thickBot="1" x14ac:dyDescent="0.25">
      <c r="A8" s="443"/>
      <c r="B8" s="444"/>
      <c r="C8" s="445"/>
      <c r="D8" s="447"/>
      <c r="E8" s="436"/>
      <c r="F8" s="429"/>
      <c r="G8" s="429"/>
      <c r="H8" s="429"/>
      <c r="I8" s="429"/>
      <c r="J8" s="429"/>
      <c r="K8" s="434"/>
      <c r="L8" s="429"/>
      <c r="M8" s="429"/>
    </row>
    <row r="9" spans="1:13" s="3" customFormat="1" ht="20.100000000000001" customHeight="1" thickBot="1" x14ac:dyDescent="0.3">
      <c r="A9" s="399" t="s">
        <v>33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32"/>
    </row>
    <row r="10" spans="1:13" ht="28.5" x14ac:dyDescent="0.2">
      <c r="A10" s="35" t="s">
        <v>46</v>
      </c>
      <c r="B10" s="36"/>
      <c r="C10" s="37"/>
      <c r="D10" s="38" t="s">
        <v>47</v>
      </c>
      <c r="E10" s="38"/>
      <c r="F10" s="38"/>
      <c r="G10" s="38"/>
      <c r="H10" s="38"/>
      <c r="I10" s="38"/>
      <c r="J10" s="38"/>
      <c r="K10" s="38"/>
      <c r="L10" s="159"/>
      <c r="M10" s="159"/>
    </row>
    <row r="11" spans="1:13" ht="14.25" x14ac:dyDescent="0.2">
      <c r="A11" s="39"/>
      <c r="B11" s="142" t="s">
        <v>48</v>
      </c>
      <c r="C11" s="40"/>
      <c r="D11" s="41" t="s">
        <v>49</v>
      </c>
      <c r="E11" s="41"/>
      <c r="F11" s="41"/>
      <c r="G11" s="41"/>
      <c r="H11" s="41"/>
      <c r="I11" s="41"/>
      <c r="J11" s="41"/>
      <c r="K11" s="41"/>
      <c r="L11" s="160"/>
      <c r="M11" s="160"/>
    </row>
    <row r="12" spans="1:13" ht="27.75" thickBot="1" x14ac:dyDescent="0.25">
      <c r="A12" s="42"/>
      <c r="B12" s="143" t="s">
        <v>50</v>
      </c>
      <c r="C12" s="154"/>
      <c r="D12" s="43" t="s">
        <v>51</v>
      </c>
      <c r="E12" s="43"/>
      <c r="F12" s="43"/>
      <c r="G12" s="43"/>
      <c r="H12" s="43"/>
      <c r="I12" s="43"/>
      <c r="J12" s="43"/>
      <c r="K12" s="43"/>
      <c r="L12" s="161"/>
      <c r="M12" s="161"/>
    </row>
    <row r="13" spans="1:13" ht="15" thickBot="1" x14ac:dyDescent="0.25">
      <c r="A13" s="44" t="s">
        <v>52</v>
      </c>
      <c r="B13" s="45"/>
      <c r="C13" s="46"/>
      <c r="D13" s="47" t="s">
        <v>53</v>
      </c>
      <c r="E13" s="47"/>
      <c r="F13" s="47"/>
      <c r="G13" s="47"/>
      <c r="H13" s="47"/>
      <c r="I13" s="47"/>
      <c r="J13" s="47"/>
      <c r="K13" s="47"/>
      <c r="L13" s="162"/>
      <c r="M13" s="162"/>
    </row>
    <row r="14" spans="1:13" ht="29.25" thickBot="1" x14ac:dyDescent="0.25">
      <c r="A14" s="44" t="s">
        <v>54</v>
      </c>
      <c r="B14" s="45"/>
      <c r="C14" s="46"/>
      <c r="D14" s="47" t="s">
        <v>55</v>
      </c>
      <c r="E14" s="47"/>
      <c r="F14" s="47"/>
      <c r="G14" s="47"/>
      <c r="H14" s="47"/>
      <c r="I14" s="47"/>
      <c r="J14" s="47"/>
      <c r="K14" s="47"/>
      <c r="L14" s="162"/>
      <c r="M14" s="162"/>
    </row>
    <row r="15" spans="1:13" ht="15" thickBot="1" x14ac:dyDescent="0.25">
      <c r="A15" s="44" t="s">
        <v>56</v>
      </c>
      <c r="B15" s="45"/>
      <c r="C15" s="46"/>
      <c r="D15" s="47" t="s">
        <v>57</v>
      </c>
      <c r="E15" s="47"/>
      <c r="F15" s="47"/>
      <c r="G15" s="47"/>
      <c r="H15" s="47"/>
      <c r="I15" s="47"/>
      <c r="J15" s="47"/>
      <c r="K15" s="47"/>
      <c r="L15" s="162"/>
      <c r="M15" s="162"/>
    </row>
    <row r="16" spans="1:13" ht="15" thickBot="1" x14ac:dyDescent="0.25">
      <c r="A16" s="48" t="s">
        <v>58</v>
      </c>
      <c r="B16" s="49"/>
      <c r="C16" s="153"/>
      <c r="D16" s="50" t="s">
        <v>59</v>
      </c>
      <c r="E16" s="50"/>
      <c r="F16" s="50"/>
      <c r="G16" s="50"/>
      <c r="H16" s="50"/>
      <c r="I16" s="50"/>
      <c r="J16" s="50"/>
      <c r="K16" s="50"/>
      <c r="L16" s="163"/>
      <c r="M16" s="163"/>
    </row>
    <row r="17" spans="1:13" ht="42.75" x14ac:dyDescent="0.2">
      <c r="A17" s="48" t="s">
        <v>60</v>
      </c>
      <c r="B17" s="36"/>
      <c r="C17" s="37"/>
      <c r="D17" s="38" t="s">
        <v>61</v>
      </c>
      <c r="E17" s="38"/>
      <c r="F17" s="38"/>
      <c r="G17" s="38"/>
      <c r="H17" s="38"/>
      <c r="I17" s="38"/>
      <c r="J17" s="38"/>
      <c r="K17" s="38"/>
      <c r="L17" s="159"/>
      <c r="M17" s="159"/>
    </row>
    <row r="18" spans="1:13" ht="14.25" x14ac:dyDescent="0.2">
      <c r="A18" s="51"/>
      <c r="B18" s="142" t="s">
        <v>62</v>
      </c>
      <c r="C18" s="28"/>
      <c r="D18" s="41" t="s">
        <v>220</v>
      </c>
      <c r="E18" s="41"/>
      <c r="F18" s="41"/>
      <c r="G18" s="41"/>
      <c r="H18" s="41"/>
      <c r="I18" s="41"/>
      <c r="J18" s="41"/>
      <c r="K18" s="41"/>
      <c r="L18" s="160"/>
      <c r="M18" s="160"/>
    </row>
    <row r="19" spans="1:13" ht="14.25" x14ac:dyDescent="0.2">
      <c r="A19" s="51"/>
      <c r="B19" s="52"/>
      <c r="C19" s="28" t="s">
        <v>63</v>
      </c>
      <c r="D19" s="25" t="s">
        <v>64</v>
      </c>
      <c r="E19" s="25"/>
      <c r="F19" s="25"/>
      <c r="G19" s="25"/>
      <c r="H19" s="25"/>
      <c r="I19" s="25"/>
      <c r="J19" s="25"/>
      <c r="K19" s="25"/>
      <c r="L19" s="164"/>
      <c r="M19" s="164"/>
    </row>
    <row r="20" spans="1:13" ht="14.25" x14ac:dyDescent="0.2">
      <c r="A20" s="51"/>
      <c r="B20" s="52"/>
      <c r="C20" s="53" t="s">
        <v>65</v>
      </c>
      <c r="D20" s="25" t="s">
        <v>66</v>
      </c>
      <c r="E20" s="25"/>
      <c r="F20" s="25"/>
      <c r="G20" s="25"/>
      <c r="H20" s="25"/>
      <c r="I20" s="25"/>
      <c r="J20" s="25"/>
      <c r="K20" s="25"/>
      <c r="L20" s="164"/>
      <c r="M20" s="164"/>
    </row>
    <row r="21" spans="1:13" ht="14.25" x14ac:dyDescent="0.2">
      <c r="A21" s="51"/>
      <c r="B21" s="52"/>
      <c r="C21" s="53" t="s">
        <v>67</v>
      </c>
      <c r="D21" s="25" t="s">
        <v>68</v>
      </c>
      <c r="E21" s="25"/>
      <c r="F21" s="25"/>
      <c r="G21" s="25"/>
      <c r="H21" s="25"/>
      <c r="I21" s="25"/>
      <c r="J21" s="25"/>
      <c r="K21" s="25"/>
      <c r="L21" s="164"/>
      <c r="M21" s="164"/>
    </row>
    <row r="22" spans="1:13" ht="27.75" thickBot="1" x14ac:dyDescent="0.25">
      <c r="A22" s="54"/>
      <c r="B22" s="144" t="s">
        <v>69</v>
      </c>
      <c r="C22" s="55"/>
      <c r="D22" s="43" t="s">
        <v>70</v>
      </c>
      <c r="E22" s="43"/>
      <c r="F22" s="43"/>
      <c r="G22" s="43"/>
      <c r="H22" s="43"/>
      <c r="I22" s="43"/>
      <c r="J22" s="43"/>
      <c r="K22" s="43"/>
      <c r="L22" s="161"/>
      <c r="M22" s="161"/>
    </row>
    <row r="23" spans="1:13" x14ac:dyDescent="0.2">
      <c r="A23" s="53"/>
      <c r="B23" s="53"/>
      <c r="C23" s="53" t="s">
        <v>194</v>
      </c>
      <c r="D23" s="25" t="s">
        <v>199</v>
      </c>
      <c r="E23" s="25"/>
      <c r="F23" s="25"/>
      <c r="G23" s="25"/>
      <c r="H23" s="25"/>
      <c r="I23" s="25"/>
      <c r="J23" s="25"/>
      <c r="K23" s="25"/>
      <c r="L23" s="164"/>
      <c r="M23" s="164"/>
    </row>
    <row r="24" spans="1:13" ht="13.5" thickBot="1" x14ac:dyDescent="0.25">
      <c r="A24" s="53"/>
      <c r="B24" s="53"/>
      <c r="C24" s="53" t="s">
        <v>196</v>
      </c>
      <c r="D24" s="25" t="s">
        <v>195</v>
      </c>
      <c r="E24" s="25"/>
      <c r="F24" s="25"/>
      <c r="G24" s="25"/>
      <c r="H24" s="25"/>
      <c r="I24" s="25"/>
      <c r="J24" s="25"/>
      <c r="K24" s="25"/>
      <c r="L24" s="164"/>
      <c r="M24" s="164"/>
    </row>
    <row r="25" spans="1:13" ht="15" thickBot="1" x14ac:dyDescent="0.25">
      <c r="A25" s="57" t="s">
        <v>71</v>
      </c>
      <c r="B25" s="45"/>
      <c r="C25" s="46"/>
      <c r="D25" s="47" t="s">
        <v>72</v>
      </c>
      <c r="E25" s="47"/>
      <c r="F25" s="47"/>
      <c r="G25" s="47"/>
      <c r="H25" s="47"/>
      <c r="I25" s="47"/>
      <c r="J25" s="47"/>
      <c r="K25" s="47"/>
      <c r="L25" s="162"/>
      <c r="M25" s="162"/>
    </row>
    <row r="26" spans="1:13" ht="15" thickBot="1" x14ac:dyDescent="0.25">
      <c r="A26" s="57" t="s">
        <v>197</v>
      </c>
      <c r="B26" s="45"/>
      <c r="C26" s="154"/>
      <c r="D26" s="47" t="s">
        <v>198</v>
      </c>
      <c r="E26" s="47"/>
      <c r="F26" s="47"/>
      <c r="G26" s="47"/>
      <c r="H26" s="47"/>
      <c r="I26" s="47"/>
      <c r="J26" s="47"/>
      <c r="K26" s="47"/>
      <c r="L26" s="162"/>
      <c r="M26" s="162"/>
    </row>
    <row r="27" spans="1:13" ht="16.5" thickBot="1" x14ac:dyDescent="0.25">
      <c r="A27" s="58">
        <v>19999</v>
      </c>
      <c r="B27" s="59"/>
      <c r="C27" s="154"/>
      <c r="D27" s="60" t="s">
        <v>230</v>
      </c>
      <c r="E27" s="60"/>
      <c r="F27" s="60"/>
      <c r="G27" s="60"/>
      <c r="H27" s="60"/>
      <c r="I27" s="60"/>
      <c r="J27" s="60"/>
      <c r="K27" s="60"/>
      <c r="L27" s="165"/>
      <c r="M27" s="165"/>
    </row>
    <row r="28" spans="1:13" ht="17.25" thickBot="1" x14ac:dyDescent="0.3">
      <c r="A28" s="399" t="s">
        <v>34</v>
      </c>
      <c r="B28" s="413"/>
      <c r="C28" s="413"/>
      <c r="D28" s="400"/>
      <c r="E28" s="413"/>
      <c r="F28" s="413"/>
      <c r="G28" s="413"/>
      <c r="H28" s="413"/>
      <c r="I28" s="413"/>
      <c r="J28" s="413"/>
      <c r="K28" s="413"/>
      <c r="L28" s="432"/>
      <c r="M28" s="19"/>
    </row>
    <row r="29" spans="1:13" ht="14.25" x14ac:dyDescent="0.2">
      <c r="A29" s="61" t="s">
        <v>73</v>
      </c>
      <c r="B29" s="62"/>
      <c r="C29" s="37"/>
      <c r="D29" s="63" t="s">
        <v>25</v>
      </c>
      <c r="E29" s="63"/>
      <c r="F29" s="63"/>
      <c r="G29" s="63"/>
      <c r="H29" s="63"/>
      <c r="I29" s="63"/>
      <c r="J29" s="63"/>
      <c r="K29" s="63"/>
      <c r="L29" s="166"/>
      <c r="M29" s="166"/>
    </row>
    <row r="30" spans="1:13" ht="13.5" x14ac:dyDescent="0.25">
      <c r="A30" s="64"/>
      <c r="B30" s="145" t="s">
        <v>74</v>
      </c>
      <c r="C30" s="65"/>
      <c r="D30" s="66" t="s">
        <v>27</v>
      </c>
      <c r="E30" s="66"/>
      <c r="F30" s="66"/>
      <c r="G30" s="66"/>
      <c r="H30" s="66"/>
      <c r="I30" s="66"/>
      <c r="J30" s="66"/>
      <c r="K30" s="66"/>
      <c r="L30" s="167"/>
      <c r="M30" s="167"/>
    </row>
    <row r="31" spans="1:13" x14ac:dyDescent="0.2">
      <c r="A31" s="53"/>
      <c r="B31" s="67"/>
      <c r="C31" s="53" t="s">
        <v>75</v>
      </c>
      <c r="D31" s="68" t="s">
        <v>76</v>
      </c>
      <c r="E31" s="68"/>
      <c r="F31" s="68"/>
      <c r="G31" s="68"/>
      <c r="H31" s="68"/>
      <c r="I31" s="68"/>
      <c r="J31" s="68"/>
      <c r="K31" s="68"/>
      <c r="L31" s="168"/>
      <c r="M31" s="168"/>
    </row>
    <row r="32" spans="1:13" x14ac:dyDescent="0.2">
      <c r="A32" s="53"/>
      <c r="B32" s="67"/>
      <c r="C32" s="53" t="s">
        <v>77</v>
      </c>
      <c r="D32" s="68" t="s">
        <v>78</v>
      </c>
      <c r="E32" s="68"/>
      <c r="F32" s="68"/>
      <c r="G32" s="68"/>
      <c r="H32" s="68"/>
      <c r="I32" s="68"/>
      <c r="J32" s="68"/>
      <c r="K32" s="68"/>
      <c r="L32" s="168"/>
      <c r="M32" s="168"/>
    </row>
    <row r="33" spans="1:13" x14ac:dyDescent="0.2">
      <c r="A33" s="53"/>
      <c r="B33" s="67"/>
      <c r="C33" s="53" t="s">
        <v>79</v>
      </c>
      <c r="D33" s="68" t="s">
        <v>81</v>
      </c>
      <c r="E33" s="68"/>
      <c r="F33" s="68"/>
      <c r="G33" s="68"/>
      <c r="H33" s="68"/>
      <c r="I33" s="68"/>
      <c r="J33" s="68"/>
      <c r="K33" s="68"/>
      <c r="L33" s="168"/>
      <c r="M33" s="168"/>
    </row>
    <row r="34" spans="1:13" x14ac:dyDescent="0.2">
      <c r="A34" s="53"/>
      <c r="B34" s="67"/>
      <c r="C34" s="53" t="s">
        <v>80</v>
      </c>
      <c r="D34" s="68" t="s">
        <v>83</v>
      </c>
      <c r="E34" s="68"/>
      <c r="F34" s="68"/>
      <c r="G34" s="68"/>
      <c r="H34" s="68"/>
      <c r="I34" s="68"/>
      <c r="J34" s="68"/>
      <c r="K34" s="68"/>
      <c r="L34" s="168"/>
      <c r="M34" s="168"/>
    </row>
    <row r="35" spans="1:13" x14ac:dyDescent="0.2">
      <c r="A35" s="53"/>
      <c r="B35" s="67"/>
      <c r="C35" s="53" t="s">
        <v>82</v>
      </c>
      <c r="D35" s="69" t="s">
        <v>221</v>
      </c>
      <c r="E35" s="69"/>
      <c r="F35" s="69"/>
      <c r="G35" s="69"/>
      <c r="H35" s="69"/>
      <c r="I35" s="69"/>
      <c r="J35" s="69"/>
      <c r="K35" s="69"/>
      <c r="L35" s="169"/>
      <c r="M35" s="169"/>
    </row>
    <row r="36" spans="1:13" x14ac:dyDescent="0.2">
      <c r="A36" s="53"/>
      <c r="B36" s="67"/>
      <c r="C36" s="53" t="s">
        <v>84</v>
      </c>
      <c r="D36" s="68" t="s">
        <v>205</v>
      </c>
      <c r="E36" s="68"/>
      <c r="F36" s="68"/>
      <c r="G36" s="68"/>
      <c r="H36" s="68"/>
      <c r="I36" s="68"/>
      <c r="J36" s="68"/>
      <c r="K36" s="68"/>
      <c r="L36" s="168"/>
      <c r="M36" s="168"/>
    </row>
    <row r="37" spans="1:13" ht="13.5" x14ac:dyDescent="0.25">
      <c r="A37" s="64"/>
      <c r="B37" s="145" t="s">
        <v>85</v>
      </c>
      <c r="C37" s="53"/>
      <c r="D37" s="66" t="s">
        <v>28</v>
      </c>
      <c r="E37" s="66"/>
      <c r="F37" s="66"/>
      <c r="G37" s="66"/>
      <c r="H37" s="66"/>
      <c r="I37" s="66"/>
      <c r="J37" s="66"/>
      <c r="K37" s="66"/>
      <c r="L37" s="167"/>
      <c r="M37" s="167"/>
    </row>
    <row r="38" spans="1:13" x14ac:dyDescent="0.2">
      <c r="A38" s="53"/>
      <c r="B38" s="67"/>
      <c r="C38" s="53" t="s">
        <v>86</v>
      </c>
      <c r="D38" s="68" t="s">
        <v>87</v>
      </c>
      <c r="E38" s="68"/>
      <c r="F38" s="68"/>
      <c r="G38" s="68"/>
      <c r="H38" s="68"/>
      <c r="I38" s="68"/>
      <c r="J38" s="68"/>
      <c r="K38" s="68"/>
      <c r="L38" s="168"/>
      <c r="M38" s="168"/>
    </row>
    <row r="39" spans="1:13" x14ac:dyDescent="0.2">
      <c r="A39" s="53"/>
      <c r="B39" s="67"/>
      <c r="C39" s="53" t="s">
        <v>88</v>
      </c>
      <c r="D39" s="68" t="s">
        <v>89</v>
      </c>
      <c r="E39" s="68"/>
      <c r="F39" s="68"/>
      <c r="G39" s="68"/>
      <c r="H39" s="68"/>
      <c r="I39" s="68"/>
      <c r="J39" s="68"/>
      <c r="K39" s="68"/>
      <c r="L39" s="168"/>
      <c r="M39" s="168"/>
    </row>
    <row r="40" spans="1:13" x14ac:dyDescent="0.2">
      <c r="A40" s="53"/>
      <c r="B40" s="67"/>
      <c r="C40" s="53" t="s">
        <v>90</v>
      </c>
      <c r="D40" s="68" t="s">
        <v>92</v>
      </c>
      <c r="E40" s="68"/>
      <c r="F40" s="68"/>
      <c r="G40" s="68"/>
      <c r="H40" s="68"/>
      <c r="I40" s="68"/>
      <c r="J40" s="68"/>
      <c r="K40" s="68"/>
      <c r="L40" s="168"/>
      <c r="M40" s="168"/>
    </row>
    <row r="41" spans="1:13" x14ac:dyDescent="0.2">
      <c r="A41" s="53"/>
      <c r="B41" s="67"/>
      <c r="C41" s="53" t="s">
        <v>91</v>
      </c>
      <c r="D41" s="69" t="s">
        <v>222</v>
      </c>
      <c r="E41" s="69"/>
      <c r="F41" s="69"/>
      <c r="G41" s="69"/>
      <c r="H41" s="69"/>
      <c r="I41" s="69"/>
      <c r="J41" s="69"/>
      <c r="K41" s="69"/>
      <c r="L41" s="169"/>
      <c r="M41" s="169"/>
    </row>
    <row r="42" spans="1:13" x14ac:dyDescent="0.2">
      <c r="A42" s="53"/>
      <c r="B42" s="70"/>
      <c r="C42" s="53" t="s">
        <v>93</v>
      </c>
      <c r="D42" s="68" t="s">
        <v>217</v>
      </c>
      <c r="E42" s="68"/>
      <c r="F42" s="68"/>
      <c r="G42" s="68"/>
      <c r="H42" s="68"/>
      <c r="I42" s="68"/>
      <c r="J42" s="68"/>
      <c r="K42" s="68"/>
      <c r="L42" s="168"/>
      <c r="M42" s="168"/>
    </row>
    <row r="43" spans="1:13" ht="13.5" x14ac:dyDescent="0.2">
      <c r="A43" s="71"/>
      <c r="B43" s="146" t="s">
        <v>94</v>
      </c>
      <c r="C43" s="72"/>
      <c r="D43" s="73" t="s">
        <v>29</v>
      </c>
      <c r="E43" s="73"/>
      <c r="F43" s="73"/>
      <c r="G43" s="73"/>
      <c r="H43" s="73"/>
      <c r="I43" s="73"/>
      <c r="J43" s="73"/>
      <c r="K43" s="73"/>
      <c r="L43" s="170"/>
      <c r="M43" s="170"/>
    </row>
    <row r="44" spans="1:13" x14ac:dyDescent="0.2">
      <c r="A44" s="53"/>
      <c r="B44" s="67"/>
      <c r="C44" s="72" t="s">
        <v>95</v>
      </c>
      <c r="D44" s="74" t="s">
        <v>231</v>
      </c>
      <c r="E44" s="74"/>
      <c r="F44" s="74"/>
      <c r="G44" s="74"/>
      <c r="H44" s="74"/>
      <c r="I44" s="74"/>
      <c r="J44" s="74"/>
      <c r="K44" s="74"/>
      <c r="L44" s="171"/>
      <c r="M44" s="171"/>
    </row>
    <row r="45" spans="1:13" ht="13.5" thickBot="1" x14ac:dyDescent="0.25">
      <c r="A45" s="75"/>
      <c r="B45" s="76"/>
      <c r="C45" s="77" t="s">
        <v>96</v>
      </c>
      <c r="D45" s="78" t="s">
        <v>206</v>
      </c>
      <c r="E45" s="78"/>
      <c r="F45" s="78"/>
      <c r="G45" s="78"/>
      <c r="H45" s="78"/>
      <c r="I45" s="78"/>
      <c r="J45" s="78"/>
      <c r="K45" s="78"/>
      <c r="L45" s="172"/>
      <c r="M45" s="172"/>
    </row>
    <row r="46" spans="1:13" ht="15" thickBot="1" x14ac:dyDescent="0.25">
      <c r="A46" s="79" t="s">
        <v>97</v>
      </c>
      <c r="B46" s="80"/>
      <c r="C46" s="81"/>
      <c r="D46" s="82" t="s">
        <v>26</v>
      </c>
      <c r="E46" s="82"/>
      <c r="F46" s="82"/>
      <c r="G46" s="82"/>
      <c r="H46" s="82"/>
      <c r="I46" s="82"/>
      <c r="J46" s="82"/>
      <c r="K46" s="82"/>
      <c r="L46" s="173"/>
      <c r="M46" s="173"/>
    </row>
    <row r="47" spans="1:13" ht="15" thickBot="1" x14ac:dyDescent="0.25">
      <c r="A47" s="83" t="s">
        <v>98</v>
      </c>
      <c r="B47" s="155"/>
      <c r="C47" s="84"/>
      <c r="D47" s="85" t="s">
        <v>99</v>
      </c>
      <c r="E47" s="85"/>
      <c r="F47" s="85"/>
      <c r="G47" s="85"/>
      <c r="H47" s="85"/>
      <c r="I47" s="85"/>
      <c r="J47" s="85"/>
      <c r="K47" s="85"/>
      <c r="L47" s="174"/>
      <c r="M47" s="174"/>
    </row>
    <row r="48" spans="1:13" ht="15" thickBot="1" x14ac:dyDescent="0.25">
      <c r="A48" s="35" t="s">
        <v>100</v>
      </c>
      <c r="B48" s="86"/>
      <c r="C48" s="86"/>
      <c r="D48" s="63" t="s">
        <v>15</v>
      </c>
      <c r="E48" s="63"/>
      <c r="F48" s="63"/>
      <c r="G48" s="63"/>
      <c r="H48" s="63"/>
      <c r="I48" s="63"/>
      <c r="J48" s="63"/>
      <c r="K48" s="63"/>
      <c r="L48" s="166"/>
      <c r="M48" s="166"/>
    </row>
    <row r="49" spans="1:13" ht="14.25" x14ac:dyDescent="0.2">
      <c r="A49" s="87" t="s">
        <v>101</v>
      </c>
      <c r="B49" s="102"/>
      <c r="C49" s="89"/>
      <c r="D49" s="38" t="s">
        <v>16</v>
      </c>
      <c r="E49" s="38"/>
      <c r="F49" s="38"/>
      <c r="G49" s="38"/>
      <c r="H49" s="38"/>
      <c r="I49" s="38"/>
      <c r="J49" s="38"/>
      <c r="K49" s="38"/>
      <c r="L49" s="159"/>
      <c r="M49" s="159"/>
    </row>
    <row r="50" spans="1:13" ht="13.5" x14ac:dyDescent="0.2">
      <c r="A50" s="90"/>
      <c r="B50" s="147" t="s">
        <v>102</v>
      </c>
      <c r="C50" s="91"/>
      <c r="D50" s="92" t="s">
        <v>103</v>
      </c>
      <c r="E50" s="92"/>
      <c r="F50" s="92"/>
      <c r="G50" s="92"/>
      <c r="H50" s="92"/>
      <c r="I50" s="92"/>
      <c r="J50" s="92"/>
      <c r="K50" s="92"/>
      <c r="L50" s="175"/>
      <c r="M50" s="175"/>
    </row>
    <row r="51" spans="1:13" ht="13.5" x14ac:dyDescent="0.2">
      <c r="A51" s="90"/>
      <c r="B51" s="147" t="s">
        <v>104</v>
      </c>
      <c r="C51" s="91"/>
      <c r="D51" s="92" t="s">
        <v>223</v>
      </c>
      <c r="E51" s="92"/>
      <c r="F51" s="92"/>
      <c r="G51" s="92"/>
      <c r="H51" s="92"/>
      <c r="I51" s="92"/>
      <c r="J51" s="92"/>
      <c r="K51" s="92"/>
      <c r="L51" s="175"/>
      <c r="M51" s="175"/>
    </row>
    <row r="52" spans="1:13" x14ac:dyDescent="0.2">
      <c r="A52" s="93"/>
      <c r="B52" s="94"/>
      <c r="C52" s="28" t="s">
        <v>105</v>
      </c>
      <c r="D52" s="26" t="s">
        <v>224</v>
      </c>
      <c r="E52" s="26"/>
      <c r="F52" s="26"/>
      <c r="G52" s="26"/>
      <c r="H52" s="26"/>
      <c r="I52" s="26"/>
      <c r="J52" s="26"/>
      <c r="K52" s="26"/>
      <c r="L52" s="176"/>
      <c r="M52" s="176"/>
    </row>
    <row r="53" spans="1:13" x14ac:dyDescent="0.2">
      <c r="A53" s="93"/>
      <c r="B53" s="94"/>
      <c r="C53" s="28" t="s">
        <v>200</v>
      </c>
      <c r="D53" s="26" t="s">
        <v>225</v>
      </c>
      <c r="E53" s="26"/>
      <c r="F53" s="26"/>
      <c r="G53" s="26"/>
      <c r="H53" s="26"/>
      <c r="I53" s="26"/>
      <c r="J53" s="26"/>
      <c r="K53" s="26"/>
      <c r="L53" s="176"/>
      <c r="M53" s="176"/>
    </row>
    <row r="54" spans="1:13" ht="14.25" thickBot="1" x14ac:dyDescent="0.25">
      <c r="A54" s="28"/>
      <c r="B54" s="147" t="s">
        <v>106</v>
      </c>
      <c r="C54" s="91"/>
      <c r="D54" s="92" t="s">
        <v>226</v>
      </c>
      <c r="E54" s="92"/>
      <c r="F54" s="92"/>
      <c r="G54" s="92"/>
      <c r="H54" s="92"/>
      <c r="I54" s="92"/>
      <c r="J54" s="92"/>
      <c r="K54" s="92"/>
      <c r="L54" s="175"/>
      <c r="M54" s="175"/>
    </row>
    <row r="55" spans="1:13" ht="14.25" x14ac:dyDescent="0.2">
      <c r="A55" s="87" t="s">
        <v>107</v>
      </c>
      <c r="B55" s="88"/>
      <c r="C55" s="89"/>
      <c r="D55" s="97" t="s">
        <v>30</v>
      </c>
      <c r="E55" s="97"/>
      <c r="F55" s="97"/>
      <c r="G55" s="97"/>
      <c r="H55" s="97"/>
      <c r="I55" s="97"/>
      <c r="J55" s="97"/>
      <c r="K55" s="97"/>
      <c r="L55" s="177"/>
      <c r="M55" s="177"/>
    </row>
    <row r="56" spans="1:13" ht="13.5" x14ac:dyDescent="0.2">
      <c r="A56" s="90"/>
      <c r="B56" s="148" t="s">
        <v>108</v>
      </c>
      <c r="C56" s="98"/>
      <c r="D56" s="41" t="s">
        <v>109</v>
      </c>
      <c r="E56" s="41"/>
      <c r="F56" s="41"/>
      <c r="G56" s="41"/>
      <c r="H56" s="41"/>
      <c r="I56" s="41"/>
      <c r="J56" s="41"/>
      <c r="K56" s="41"/>
      <c r="L56" s="160"/>
      <c r="M56" s="160"/>
    </row>
    <row r="57" spans="1:13" ht="27" x14ac:dyDescent="0.2">
      <c r="A57" s="90"/>
      <c r="B57" s="148"/>
      <c r="C57" s="28" t="s">
        <v>232</v>
      </c>
      <c r="D57" s="41" t="s">
        <v>111</v>
      </c>
      <c r="E57" s="41"/>
      <c r="F57" s="41"/>
      <c r="G57" s="41"/>
      <c r="H57" s="41"/>
      <c r="I57" s="41"/>
      <c r="J57" s="41"/>
      <c r="K57" s="41"/>
      <c r="L57" s="160"/>
      <c r="M57" s="160"/>
    </row>
    <row r="58" spans="1:13" ht="13.5" x14ac:dyDescent="0.2">
      <c r="A58" s="99"/>
      <c r="B58" s="148"/>
      <c r="C58" s="28" t="s">
        <v>233</v>
      </c>
      <c r="D58" s="41" t="s">
        <v>112</v>
      </c>
      <c r="E58" s="41"/>
      <c r="F58" s="41"/>
      <c r="G58" s="41"/>
      <c r="H58" s="41"/>
      <c r="I58" s="41"/>
      <c r="J58" s="41"/>
      <c r="K58" s="41"/>
      <c r="L58" s="160"/>
      <c r="M58" s="160"/>
    </row>
    <row r="59" spans="1:13" ht="13.5" x14ac:dyDescent="0.2">
      <c r="A59" s="99"/>
      <c r="B59" s="148"/>
      <c r="C59" s="28" t="s">
        <v>234</v>
      </c>
      <c r="D59" s="41" t="s">
        <v>218</v>
      </c>
      <c r="E59" s="41"/>
      <c r="F59" s="41"/>
      <c r="G59" s="41"/>
      <c r="H59" s="41"/>
      <c r="I59" s="41"/>
      <c r="J59" s="41"/>
      <c r="K59" s="41"/>
      <c r="L59" s="160"/>
      <c r="M59" s="160"/>
    </row>
    <row r="60" spans="1:13" ht="15" x14ac:dyDescent="0.25">
      <c r="A60" s="100"/>
      <c r="B60" s="148" t="s">
        <v>110</v>
      </c>
      <c r="C60" s="98"/>
      <c r="D60" s="41" t="s">
        <v>113</v>
      </c>
      <c r="E60" s="41"/>
      <c r="F60" s="41"/>
      <c r="G60" s="41"/>
      <c r="H60" s="41"/>
      <c r="I60" s="41"/>
      <c r="J60" s="41"/>
      <c r="K60" s="41"/>
      <c r="L60" s="160"/>
      <c r="M60" s="160"/>
    </row>
    <row r="61" spans="1:13" ht="14.25" x14ac:dyDescent="0.2">
      <c r="A61" s="101" t="s">
        <v>114</v>
      </c>
      <c r="B61" s="102"/>
      <c r="C61" s="98"/>
      <c r="D61" s="103" t="s">
        <v>41</v>
      </c>
      <c r="E61" s="103"/>
      <c r="F61" s="103"/>
      <c r="G61" s="103"/>
      <c r="H61" s="103"/>
      <c r="I61" s="103"/>
      <c r="J61" s="103"/>
      <c r="K61" s="103"/>
      <c r="L61" s="178"/>
      <c r="M61" s="178"/>
    </row>
    <row r="62" spans="1:13" ht="13.5" x14ac:dyDescent="0.2">
      <c r="A62" s="96"/>
      <c r="B62" s="147" t="s">
        <v>115</v>
      </c>
      <c r="C62" s="91"/>
      <c r="D62" s="92" t="s">
        <v>116</v>
      </c>
      <c r="E62" s="92"/>
      <c r="F62" s="92"/>
      <c r="G62" s="92"/>
      <c r="H62" s="92"/>
      <c r="I62" s="92"/>
      <c r="J62" s="92"/>
      <c r="K62" s="92"/>
      <c r="L62" s="175"/>
      <c r="M62" s="175"/>
    </row>
    <row r="63" spans="1:13" x14ac:dyDescent="0.2">
      <c r="A63" s="28"/>
      <c r="B63" s="95"/>
      <c r="C63" s="28" t="s">
        <v>117</v>
      </c>
      <c r="D63" s="25" t="s">
        <v>118</v>
      </c>
      <c r="E63" s="25"/>
      <c r="F63" s="25"/>
      <c r="G63" s="25"/>
      <c r="H63" s="25"/>
      <c r="I63" s="25"/>
      <c r="J63" s="25"/>
      <c r="K63" s="25"/>
      <c r="L63" s="164"/>
      <c r="M63" s="164"/>
    </row>
    <row r="64" spans="1:13" ht="24" x14ac:dyDescent="0.2">
      <c r="A64" s="28"/>
      <c r="B64" s="95"/>
      <c r="C64" s="28" t="s">
        <v>119</v>
      </c>
      <c r="D64" s="25" t="s">
        <v>211</v>
      </c>
      <c r="E64" s="25"/>
      <c r="F64" s="25"/>
      <c r="G64" s="25"/>
      <c r="H64" s="25"/>
      <c r="I64" s="25"/>
      <c r="J64" s="25"/>
      <c r="K64" s="25"/>
      <c r="L64" s="164"/>
      <c r="M64" s="164"/>
    </row>
    <row r="65" spans="1:13" x14ac:dyDescent="0.2">
      <c r="A65" s="28"/>
      <c r="B65" s="95"/>
      <c r="C65" s="28" t="s">
        <v>120</v>
      </c>
      <c r="D65" s="25" t="s">
        <v>209</v>
      </c>
      <c r="E65" s="25"/>
      <c r="F65" s="25"/>
      <c r="G65" s="25"/>
      <c r="H65" s="25"/>
      <c r="I65" s="25"/>
      <c r="J65" s="25"/>
      <c r="K65" s="25"/>
      <c r="L65" s="164"/>
      <c r="M65" s="164"/>
    </row>
    <row r="66" spans="1:13" ht="24" x14ac:dyDescent="0.2">
      <c r="A66" s="28"/>
      <c r="B66" s="95"/>
      <c r="C66" s="28" t="s">
        <v>121</v>
      </c>
      <c r="D66" s="25" t="s">
        <v>123</v>
      </c>
      <c r="E66" s="25"/>
      <c r="F66" s="25"/>
      <c r="G66" s="25"/>
      <c r="H66" s="25"/>
      <c r="I66" s="25"/>
      <c r="J66" s="25"/>
      <c r="K66" s="25"/>
      <c r="L66" s="164"/>
      <c r="M66" s="164"/>
    </row>
    <row r="67" spans="1:13" ht="24" x14ac:dyDescent="0.2">
      <c r="A67" s="28"/>
      <c r="B67" s="95"/>
      <c r="C67" s="28" t="s">
        <v>122</v>
      </c>
      <c r="D67" s="25" t="s">
        <v>207</v>
      </c>
      <c r="E67" s="25"/>
      <c r="F67" s="25"/>
      <c r="G67" s="25"/>
      <c r="H67" s="25"/>
      <c r="I67" s="25"/>
      <c r="J67" s="25"/>
      <c r="K67" s="25"/>
      <c r="L67" s="164"/>
      <c r="M67" s="164"/>
    </row>
    <row r="68" spans="1:13" ht="13.5" x14ac:dyDescent="0.2">
      <c r="A68" s="96"/>
      <c r="B68" s="147" t="s">
        <v>124</v>
      </c>
      <c r="C68" s="91"/>
      <c r="D68" s="92" t="s">
        <v>125</v>
      </c>
      <c r="E68" s="92"/>
      <c r="F68" s="92"/>
      <c r="G68" s="92"/>
      <c r="H68" s="92"/>
      <c r="I68" s="92"/>
      <c r="J68" s="92"/>
      <c r="K68" s="92"/>
      <c r="L68" s="175"/>
      <c r="M68" s="175"/>
    </row>
    <row r="69" spans="1:13" ht="24" x14ac:dyDescent="0.2">
      <c r="A69" s="28"/>
      <c r="B69" s="95"/>
      <c r="C69" s="28" t="s">
        <v>126</v>
      </c>
      <c r="D69" s="25" t="s">
        <v>127</v>
      </c>
      <c r="E69" s="25"/>
      <c r="F69" s="25"/>
      <c r="G69" s="25"/>
      <c r="H69" s="25"/>
      <c r="I69" s="25"/>
      <c r="J69" s="25"/>
      <c r="K69" s="25"/>
      <c r="L69" s="164"/>
      <c r="M69" s="164"/>
    </row>
    <row r="70" spans="1:13" ht="24" x14ac:dyDescent="0.2">
      <c r="A70" s="28"/>
      <c r="B70" s="95"/>
      <c r="C70" s="28" t="s">
        <v>128</v>
      </c>
      <c r="D70" s="25" t="s">
        <v>212</v>
      </c>
      <c r="E70" s="25"/>
      <c r="F70" s="25"/>
      <c r="G70" s="25"/>
      <c r="H70" s="25"/>
      <c r="I70" s="25"/>
      <c r="J70" s="25"/>
      <c r="K70" s="25"/>
      <c r="L70" s="164"/>
      <c r="M70" s="164"/>
    </row>
    <row r="71" spans="1:13" ht="24" x14ac:dyDescent="0.2">
      <c r="A71" s="28"/>
      <c r="B71" s="95"/>
      <c r="C71" s="28" t="s">
        <v>129</v>
      </c>
      <c r="D71" s="25" t="s">
        <v>210</v>
      </c>
      <c r="E71" s="25"/>
      <c r="F71" s="25"/>
      <c r="G71" s="25"/>
      <c r="H71" s="25"/>
      <c r="I71" s="25"/>
      <c r="J71" s="25"/>
      <c r="K71" s="25"/>
      <c r="L71" s="164"/>
      <c r="M71" s="164"/>
    </row>
    <row r="72" spans="1:13" ht="24" x14ac:dyDescent="0.2">
      <c r="A72" s="28"/>
      <c r="B72" s="95"/>
      <c r="C72" s="28" t="s">
        <v>130</v>
      </c>
      <c r="D72" s="25" t="s">
        <v>132</v>
      </c>
      <c r="E72" s="25"/>
      <c r="F72" s="25"/>
      <c r="G72" s="25"/>
      <c r="H72" s="25"/>
      <c r="I72" s="25"/>
      <c r="J72" s="25"/>
      <c r="K72" s="25"/>
      <c r="L72" s="164"/>
      <c r="M72" s="164"/>
    </row>
    <row r="73" spans="1:13" ht="24" x14ac:dyDescent="0.2">
      <c r="A73" s="28"/>
      <c r="B73" s="95"/>
      <c r="C73" s="28" t="s">
        <v>131</v>
      </c>
      <c r="D73" s="25" t="s">
        <v>208</v>
      </c>
      <c r="E73" s="25"/>
      <c r="F73" s="25"/>
      <c r="G73" s="25"/>
      <c r="H73" s="25"/>
      <c r="I73" s="25"/>
      <c r="J73" s="25"/>
      <c r="K73" s="25"/>
      <c r="L73" s="164"/>
      <c r="M73" s="164"/>
    </row>
    <row r="74" spans="1:13" ht="14.25" thickBot="1" x14ac:dyDescent="0.25">
      <c r="A74" s="28"/>
      <c r="B74" s="147" t="s">
        <v>235</v>
      </c>
      <c r="C74" s="28"/>
      <c r="D74" s="92" t="s">
        <v>236</v>
      </c>
      <c r="E74" s="92"/>
      <c r="F74" s="92"/>
      <c r="G74" s="92"/>
      <c r="H74" s="92"/>
      <c r="I74" s="92"/>
      <c r="J74" s="92"/>
      <c r="K74" s="92"/>
      <c r="L74" s="175"/>
      <c r="M74" s="175"/>
    </row>
    <row r="75" spans="1:13" ht="14.25" x14ac:dyDescent="0.2">
      <c r="A75" s="87" t="s">
        <v>133</v>
      </c>
      <c r="B75" s="89"/>
      <c r="C75" s="104"/>
      <c r="D75" s="63" t="s">
        <v>213</v>
      </c>
      <c r="E75" s="63"/>
      <c r="F75" s="63"/>
      <c r="G75" s="63"/>
      <c r="H75" s="63"/>
      <c r="I75" s="63"/>
      <c r="J75" s="63"/>
      <c r="K75" s="63"/>
      <c r="L75" s="166"/>
      <c r="M75" s="166"/>
    </row>
    <row r="76" spans="1:13" ht="13.5" x14ac:dyDescent="0.2">
      <c r="A76" s="96"/>
      <c r="B76" s="149" t="s">
        <v>134</v>
      </c>
      <c r="C76" s="105"/>
      <c r="D76" s="73" t="s">
        <v>135</v>
      </c>
      <c r="E76" s="73"/>
      <c r="F76" s="73"/>
      <c r="G76" s="73"/>
      <c r="H76" s="73"/>
      <c r="I76" s="73"/>
      <c r="J76" s="73"/>
      <c r="K76" s="73"/>
      <c r="L76" s="170"/>
      <c r="M76" s="170"/>
    </row>
    <row r="77" spans="1:13" x14ac:dyDescent="0.2">
      <c r="A77" s="28"/>
      <c r="B77" s="28"/>
      <c r="C77" s="106" t="s">
        <v>136</v>
      </c>
      <c r="D77" s="68" t="s">
        <v>31</v>
      </c>
      <c r="E77" s="68"/>
      <c r="F77" s="68"/>
      <c r="G77" s="68"/>
      <c r="H77" s="68"/>
      <c r="I77" s="68"/>
      <c r="J77" s="68"/>
      <c r="K77" s="68"/>
      <c r="L77" s="168"/>
      <c r="M77" s="168"/>
    </row>
    <row r="78" spans="1:13" x14ac:dyDescent="0.2">
      <c r="A78" s="28"/>
      <c r="B78" s="28"/>
      <c r="C78" s="106" t="s">
        <v>137</v>
      </c>
      <c r="D78" s="68" t="s">
        <v>138</v>
      </c>
      <c r="E78" s="68"/>
      <c r="F78" s="68"/>
      <c r="G78" s="68"/>
      <c r="H78" s="68"/>
      <c r="I78" s="68"/>
      <c r="J78" s="68"/>
      <c r="K78" s="68"/>
      <c r="L78" s="168"/>
      <c r="M78" s="168"/>
    </row>
    <row r="79" spans="1:13" ht="27" x14ac:dyDescent="0.2">
      <c r="A79" s="28"/>
      <c r="B79" s="149" t="s">
        <v>139</v>
      </c>
      <c r="C79" s="106"/>
      <c r="D79" s="73" t="s">
        <v>140</v>
      </c>
      <c r="E79" s="73"/>
      <c r="F79" s="73"/>
      <c r="G79" s="73"/>
      <c r="H79" s="73"/>
      <c r="I79" s="73"/>
      <c r="J79" s="73"/>
      <c r="K79" s="73"/>
      <c r="L79" s="170"/>
      <c r="M79" s="170"/>
    </row>
    <row r="80" spans="1:13" ht="27" x14ac:dyDescent="0.2">
      <c r="A80" s="90"/>
      <c r="B80" s="149" t="s">
        <v>141</v>
      </c>
      <c r="C80" s="105"/>
      <c r="D80" s="73" t="s">
        <v>142</v>
      </c>
      <c r="E80" s="73"/>
      <c r="F80" s="73"/>
      <c r="G80" s="73"/>
      <c r="H80" s="73"/>
      <c r="I80" s="73"/>
      <c r="J80" s="73"/>
      <c r="K80" s="73"/>
      <c r="L80" s="170"/>
      <c r="M80" s="170"/>
    </row>
    <row r="81" spans="1:13" ht="27" x14ac:dyDescent="0.2">
      <c r="A81" s="90"/>
      <c r="B81" s="149" t="s">
        <v>143</v>
      </c>
      <c r="C81" s="105"/>
      <c r="D81" s="73" t="s">
        <v>144</v>
      </c>
      <c r="E81" s="73"/>
      <c r="F81" s="73"/>
      <c r="G81" s="73"/>
      <c r="H81" s="73"/>
      <c r="I81" s="73"/>
      <c r="J81" s="73"/>
      <c r="K81" s="73"/>
      <c r="L81" s="170"/>
      <c r="M81" s="170"/>
    </row>
    <row r="82" spans="1:13" ht="27" x14ac:dyDescent="0.2">
      <c r="A82" s="90"/>
      <c r="B82" s="149" t="s">
        <v>145</v>
      </c>
      <c r="C82" s="105"/>
      <c r="D82" s="73" t="s">
        <v>146</v>
      </c>
      <c r="E82" s="73"/>
      <c r="F82" s="73"/>
      <c r="G82" s="73"/>
      <c r="H82" s="73"/>
      <c r="I82" s="73"/>
      <c r="J82" s="73"/>
      <c r="K82" s="73"/>
      <c r="L82" s="170"/>
      <c r="M82" s="170"/>
    </row>
    <row r="83" spans="1:13" ht="27" x14ac:dyDescent="0.2">
      <c r="A83" s="90"/>
      <c r="B83" s="149" t="s">
        <v>147</v>
      </c>
      <c r="C83" s="105"/>
      <c r="D83" s="73" t="s">
        <v>148</v>
      </c>
      <c r="E83" s="73"/>
      <c r="F83" s="73"/>
      <c r="G83" s="73"/>
      <c r="H83" s="73"/>
      <c r="I83" s="73"/>
      <c r="J83" s="73"/>
      <c r="K83" s="73"/>
      <c r="L83" s="170"/>
      <c r="M83" s="170"/>
    </row>
    <row r="84" spans="1:13" ht="27.75" thickBot="1" x14ac:dyDescent="0.25">
      <c r="A84" s="107"/>
      <c r="B84" s="150" t="s">
        <v>149</v>
      </c>
      <c r="C84" s="108"/>
      <c r="D84" s="109" t="s">
        <v>150</v>
      </c>
      <c r="E84" s="109"/>
      <c r="F84" s="109"/>
      <c r="G84" s="109"/>
      <c r="H84" s="109"/>
      <c r="I84" s="109"/>
      <c r="J84" s="109"/>
      <c r="K84" s="109"/>
      <c r="L84" s="179"/>
      <c r="M84" s="179"/>
    </row>
    <row r="85" spans="1:13" ht="14.25" x14ac:dyDescent="0.2">
      <c r="A85" s="87" t="s">
        <v>151</v>
      </c>
      <c r="B85" s="89"/>
      <c r="C85" s="104"/>
      <c r="D85" s="38" t="s">
        <v>214</v>
      </c>
      <c r="E85" s="38"/>
      <c r="F85" s="38"/>
      <c r="G85" s="38"/>
      <c r="H85" s="38"/>
      <c r="I85" s="38"/>
      <c r="J85" s="38"/>
      <c r="K85" s="38"/>
      <c r="L85" s="159"/>
      <c r="M85" s="159"/>
    </row>
    <row r="86" spans="1:13" ht="13.5" x14ac:dyDescent="0.2">
      <c r="A86" s="90"/>
      <c r="B86" s="149" t="s">
        <v>152</v>
      </c>
      <c r="C86" s="105"/>
      <c r="D86" s="92" t="s">
        <v>153</v>
      </c>
      <c r="E86" s="92"/>
      <c r="F86" s="92"/>
      <c r="G86" s="92"/>
      <c r="H86" s="92"/>
      <c r="I86" s="92"/>
      <c r="J86" s="92"/>
      <c r="K86" s="92"/>
      <c r="L86" s="175"/>
      <c r="M86" s="175"/>
    </row>
    <row r="87" spans="1:13" ht="13.5" x14ac:dyDescent="0.2">
      <c r="A87" s="90"/>
      <c r="B87" s="149" t="s">
        <v>154</v>
      </c>
      <c r="C87" s="105"/>
      <c r="D87" s="92" t="s">
        <v>155</v>
      </c>
      <c r="E87" s="92"/>
      <c r="F87" s="92"/>
      <c r="G87" s="92"/>
      <c r="H87" s="92"/>
      <c r="I87" s="92"/>
      <c r="J87" s="92"/>
      <c r="K87" s="92"/>
      <c r="L87" s="175"/>
      <c r="M87" s="175"/>
    </row>
    <row r="88" spans="1:13" ht="27" x14ac:dyDescent="0.2">
      <c r="A88" s="90"/>
      <c r="B88" s="149" t="s">
        <v>156</v>
      </c>
      <c r="C88" s="105"/>
      <c r="D88" s="92" t="s">
        <v>157</v>
      </c>
      <c r="E88" s="92"/>
      <c r="F88" s="92"/>
      <c r="G88" s="92"/>
      <c r="H88" s="92"/>
      <c r="I88" s="92"/>
      <c r="J88" s="92"/>
      <c r="K88" s="92"/>
      <c r="L88" s="175"/>
      <c r="M88" s="175"/>
    </row>
    <row r="89" spans="1:13" ht="13.5" x14ac:dyDescent="0.2">
      <c r="A89" s="90"/>
      <c r="B89" s="149" t="s">
        <v>158</v>
      </c>
      <c r="C89" s="105"/>
      <c r="D89" s="92" t="s">
        <v>159</v>
      </c>
      <c r="E89" s="92"/>
      <c r="F89" s="92"/>
      <c r="G89" s="92"/>
      <c r="H89" s="92"/>
      <c r="I89" s="92"/>
      <c r="J89" s="92"/>
      <c r="K89" s="92"/>
      <c r="L89" s="175"/>
      <c r="M89" s="175"/>
    </row>
    <row r="90" spans="1:13" ht="27.75" thickBot="1" x14ac:dyDescent="0.25">
      <c r="A90" s="90"/>
      <c r="B90" s="149" t="s">
        <v>160</v>
      </c>
      <c r="C90" s="105"/>
      <c r="D90" s="92" t="s">
        <v>161</v>
      </c>
      <c r="E90" s="92"/>
      <c r="F90" s="92"/>
      <c r="G90" s="92"/>
      <c r="H90" s="92"/>
      <c r="I90" s="92"/>
      <c r="J90" s="92"/>
      <c r="K90" s="92"/>
      <c r="L90" s="175"/>
      <c r="M90" s="175"/>
    </row>
    <row r="91" spans="1:13" ht="14.25" x14ac:dyDescent="0.2">
      <c r="A91" s="87" t="s">
        <v>162</v>
      </c>
      <c r="B91" s="87"/>
      <c r="C91" s="110"/>
      <c r="D91" s="38" t="s">
        <v>215</v>
      </c>
      <c r="E91" s="38"/>
      <c r="F91" s="38"/>
      <c r="G91" s="38"/>
      <c r="H91" s="38"/>
      <c r="I91" s="38"/>
      <c r="J91" s="38"/>
      <c r="K91" s="38"/>
      <c r="L91" s="159"/>
      <c r="M91" s="159"/>
    </row>
    <row r="92" spans="1:13" ht="13.5" x14ac:dyDescent="0.2">
      <c r="A92" s="91"/>
      <c r="B92" s="149" t="s">
        <v>163</v>
      </c>
      <c r="C92" s="105"/>
      <c r="D92" s="92" t="s">
        <v>165</v>
      </c>
      <c r="E92" s="92"/>
      <c r="F92" s="92"/>
      <c r="G92" s="92"/>
      <c r="H92" s="92"/>
      <c r="I92" s="92"/>
      <c r="J92" s="92"/>
      <c r="K92" s="92"/>
      <c r="L92" s="175"/>
      <c r="M92" s="175"/>
    </row>
    <row r="93" spans="1:13" ht="13.5" x14ac:dyDescent="0.2">
      <c r="A93" s="91"/>
      <c r="B93" s="149" t="s">
        <v>164</v>
      </c>
      <c r="C93" s="105"/>
      <c r="D93" s="92" t="s">
        <v>167</v>
      </c>
      <c r="E93" s="92"/>
      <c r="F93" s="92"/>
      <c r="G93" s="92"/>
      <c r="H93" s="92"/>
      <c r="I93" s="92"/>
      <c r="J93" s="92"/>
      <c r="K93" s="92"/>
      <c r="L93" s="175"/>
      <c r="M93" s="175"/>
    </row>
    <row r="94" spans="1:13" ht="27" x14ac:dyDescent="0.2">
      <c r="A94" s="91"/>
      <c r="B94" s="149" t="s">
        <v>166</v>
      </c>
      <c r="C94" s="105"/>
      <c r="D94" s="92" t="s">
        <v>169</v>
      </c>
      <c r="E94" s="92"/>
      <c r="F94" s="92"/>
      <c r="G94" s="92"/>
      <c r="H94" s="92"/>
      <c r="I94" s="92"/>
      <c r="J94" s="92"/>
      <c r="K94" s="92"/>
      <c r="L94" s="175"/>
      <c r="M94" s="175"/>
    </row>
    <row r="95" spans="1:13" ht="13.5" x14ac:dyDescent="0.2">
      <c r="A95" s="91"/>
      <c r="B95" s="149" t="s">
        <v>168</v>
      </c>
      <c r="C95" s="105"/>
      <c r="D95" s="92" t="s">
        <v>171</v>
      </c>
      <c r="E95" s="92"/>
      <c r="F95" s="92"/>
      <c r="G95" s="92"/>
      <c r="H95" s="92"/>
      <c r="I95" s="92"/>
      <c r="J95" s="92"/>
      <c r="K95" s="92"/>
      <c r="L95" s="175"/>
      <c r="M95" s="175"/>
    </row>
    <row r="96" spans="1:13" ht="27" x14ac:dyDescent="0.2">
      <c r="A96" s="91"/>
      <c r="B96" s="149" t="s">
        <v>170</v>
      </c>
      <c r="C96" s="105"/>
      <c r="D96" s="92" t="s">
        <v>173</v>
      </c>
      <c r="E96" s="92"/>
      <c r="F96" s="92"/>
      <c r="G96" s="92"/>
      <c r="H96" s="92"/>
      <c r="I96" s="92"/>
      <c r="J96" s="92"/>
      <c r="K96" s="92"/>
      <c r="L96" s="175"/>
      <c r="M96" s="175"/>
    </row>
    <row r="97" spans="1:13" ht="27.75" thickBot="1" x14ac:dyDescent="0.25">
      <c r="A97" s="91"/>
      <c r="B97" s="149" t="s">
        <v>172</v>
      </c>
      <c r="C97" s="105"/>
      <c r="D97" s="92" t="s">
        <v>174</v>
      </c>
      <c r="E97" s="92"/>
      <c r="F97" s="92"/>
      <c r="G97" s="92"/>
      <c r="H97" s="92"/>
      <c r="I97" s="92"/>
      <c r="J97" s="92"/>
      <c r="K97" s="92"/>
      <c r="L97" s="175"/>
      <c r="M97" s="175"/>
    </row>
    <row r="98" spans="1:13" ht="15" thickBot="1" x14ac:dyDescent="0.25">
      <c r="A98" s="111" t="s">
        <v>175</v>
      </c>
      <c r="B98" s="112"/>
      <c r="C98" s="113"/>
      <c r="D98" s="47" t="s">
        <v>32</v>
      </c>
      <c r="E98" s="47"/>
      <c r="F98" s="47"/>
      <c r="G98" s="47"/>
      <c r="H98" s="47"/>
      <c r="I98" s="47"/>
      <c r="J98" s="47"/>
      <c r="K98" s="47"/>
      <c r="L98" s="162"/>
      <c r="M98" s="162"/>
    </row>
    <row r="99" spans="1:13" ht="15" thickBot="1" x14ac:dyDescent="0.25">
      <c r="A99" s="114" t="s">
        <v>176</v>
      </c>
      <c r="B99" s="115"/>
      <c r="C99" s="116"/>
      <c r="D99" s="117" t="s">
        <v>39</v>
      </c>
      <c r="E99" s="117"/>
      <c r="F99" s="117"/>
      <c r="G99" s="117"/>
      <c r="H99" s="117"/>
      <c r="I99" s="117"/>
      <c r="J99" s="117"/>
      <c r="K99" s="117"/>
      <c r="L99" s="180"/>
      <c r="M99" s="180"/>
    </row>
    <row r="100" spans="1:13" ht="16.5" thickBot="1" x14ac:dyDescent="0.25">
      <c r="A100" s="56">
        <v>29999</v>
      </c>
      <c r="B100" s="118"/>
      <c r="C100" s="118"/>
      <c r="D100" s="119" t="s">
        <v>35</v>
      </c>
      <c r="E100" s="119"/>
      <c r="F100" s="119"/>
      <c r="G100" s="119"/>
      <c r="H100" s="119"/>
      <c r="I100" s="119"/>
      <c r="J100" s="119"/>
      <c r="K100" s="119"/>
      <c r="L100" s="181"/>
      <c r="M100" s="181"/>
    </row>
    <row r="101" spans="1:13" ht="17.25" thickBot="1" x14ac:dyDescent="0.3">
      <c r="A101" s="399" t="s">
        <v>36</v>
      </c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19"/>
    </row>
    <row r="102" spans="1:13" ht="14.25" x14ac:dyDescent="0.2">
      <c r="A102" s="87" t="s">
        <v>177</v>
      </c>
      <c r="B102" s="88"/>
      <c r="C102" s="120"/>
      <c r="D102" s="121" t="s">
        <v>17</v>
      </c>
      <c r="E102" s="121"/>
      <c r="F102" s="121"/>
      <c r="G102" s="121"/>
      <c r="H102" s="121"/>
      <c r="I102" s="121"/>
      <c r="J102" s="121"/>
      <c r="K102" s="121"/>
      <c r="L102" s="121"/>
      <c r="M102" s="121"/>
    </row>
    <row r="103" spans="1:13" ht="13.5" x14ac:dyDescent="0.2">
      <c r="A103" s="99"/>
      <c r="B103" s="147" t="s">
        <v>178</v>
      </c>
      <c r="C103" s="122"/>
      <c r="D103" s="123" t="s">
        <v>179</v>
      </c>
      <c r="E103" s="123"/>
      <c r="F103" s="123"/>
      <c r="G103" s="123"/>
      <c r="H103" s="123"/>
      <c r="I103" s="123"/>
      <c r="J103" s="123"/>
      <c r="K103" s="123"/>
      <c r="L103" s="123"/>
      <c r="M103" s="123"/>
    </row>
    <row r="104" spans="1:13" ht="13.5" x14ac:dyDescent="0.2">
      <c r="A104" s="99"/>
      <c r="B104" s="147"/>
      <c r="C104" s="122" t="s">
        <v>237</v>
      </c>
      <c r="D104" s="123" t="s">
        <v>239</v>
      </c>
      <c r="E104" s="123"/>
      <c r="F104" s="123"/>
      <c r="G104" s="123"/>
      <c r="H104" s="123"/>
      <c r="I104" s="123"/>
      <c r="J104" s="123"/>
      <c r="K104" s="123"/>
      <c r="L104" s="123"/>
      <c r="M104" s="123"/>
    </row>
    <row r="105" spans="1:13" ht="13.5" x14ac:dyDescent="0.2">
      <c r="A105" s="99"/>
      <c r="B105" s="147"/>
      <c r="C105" s="122" t="s">
        <v>238</v>
      </c>
      <c r="D105" s="123" t="s">
        <v>240</v>
      </c>
      <c r="E105" s="123"/>
      <c r="F105" s="123"/>
      <c r="G105" s="123"/>
      <c r="H105" s="123"/>
      <c r="I105" s="123"/>
      <c r="J105" s="123"/>
      <c r="K105" s="123"/>
      <c r="L105" s="123"/>
      <c r="M105" s="123"/>
    </row>
    <row r="106" spans="1:13" ht="27.75" thickBot="1" x14ac:dyDescent="0.25">
      <c r="A106" s="99"/>
      <c r="B106" s="147" t="s">
        <v>180</v>
      </c>
      <c r="C106" s="122"/>
      <c r="D106" s="123" t="s">
        <v>241</v>
      </c>
      <c r="E106" s="123"/>
      <c r="F106" s="123"/>
      <c r="G106" s="123"/>
      <c r="H106" s="123"/>
      <c r="I106" s="123"/>
      <c r="J106" s="123"/>
      <c r="K106" s="123"/>
      <c r="L106" s="123"/>
      <c r="M106" s="123"/>
    </row>
    <row r="107" spans="1:13" ht="14.25" x14ac:dyDescent="0.2">
      <c r="A107" s="87" t="s">
        <v>181</v>
      </c>
      <c r="B107" s="88"/>
      <c r="C107" s="120"/>
      <c r="D107" s="121" t="s">
        <v>18</v>
      </c>
      <c r="E107" s="121"/>
      <c r="F107" s="121"/>
      <c r="G107" s="121"/>
      <c r="H107" s="121"/>
      <c r="I107" s="121"/>
      <c r="J107" s="121"/>
      <c r="K107" s="121"/>
      <c r="L107" s="121"/>
      <c r="M107" s="121"/>
    </row>
    <row r="108" spans="1:13" ht="13.5" x14ac:dyDescent="0.2">
      <c r="A108" s="99"/>
      <c r="B108" s="147" t="s">
        <v>182</v>
      </c>
      <c r="C108" s="122"/>
      <c r="D108" s="123" t="s">
        <v>202</v>
      </c>
      <c r="E108" s="123"/>
      <c r="F108" s="123"/>
      <c r="G108" s="123"/>
      <c r="H108" s="123"/>
      <c r="I108" s="123"/>
      <c r="J108" s="123"/>
      <c r="K108" s="123"/>
      <c r="L108" s="123"/>
      <c r="M108" s="123"/>
    </row>
    <row r="109" spans="1:13" ht="13.5" x14ac:dyDescent="0.2">
      <c r="A109" s="99"/>
      <c r="B109" s="147" t="s">
        <v>183</v>
      </c>
      <c r="C109" s="122"/>
      <c r="D109" s="123" t="s">
        <v>203</v>
      </c>
      <c r="E109" s="123"/>
      <c r="F109" s="123"/>
      <c r="G109" s="123"/>
      <c r="H109" s="123"/>
      <c r="I109" s="123"/>
      <c r="J109" s="123"/>
      <c r="K109" s="123"/>
      <c r="L109" s="123"/>
      <c r="M109" s="123"/>
    </row>
    <row r="110" spans="1:13" ht="13.5" x14ac:dyDescent="0.2">
      <c r="A110" s="99"/>
      <c r="B110" s="147" t="s">
        <v>185</v>
      </c>
      <c r="C110" s="122"/>
      <c r="D110" s="123" t="s">
        <v>184</v>
      </c>
      <c r="E110" s="123"/>
      <c r="F110" s="123"/>
      <c r="G110" s="123"/>
      <c r="H110" s="123"/>
      <c r="I110" s="123"/>
      <c r="J110" s="123"/>
      <c r="K110" s="123"/>
      <c r="L110" s="123"/>
      <c r="M110" s="123"/>
    </row>
    <row r="111" spans="1:13" ht="13.5" x14ac:dyDescent="0.2">
      <c r="A111" s="99"/>
      <c r="B111" s="147" t="s">
        <v>187</v>
      </c>
      <c r="C111" s="122"/>
      <c r="D111" s="123" t="s">
        <v>186</v>
      </c>
      <c r="E111" s="123"/>
      <c r="F111" s="123"/>
      <c r="G111" s="123"/>
      <c r="H111" s="123"/>
      <c r="I111" s="123"/>
      <c r="J111" s="123"/>
      <c r="K111" s="123"/>
      <c r="L111" s="123"/>
      <c r="M111" s="123"/>
    </row>
    <row r="112" spans="1:13" ht="14.25" thickBot="1" x14ac:dyDescent="0.25">
      <c r="A112" s="124"/>
      <c r="B112" s="151" t="s">
        <v>201</v>
      </c>
      <c r="C112" s="125"/>
      <c r="D112" s="152" t="s">
        <v>219</v>
      </c>
      <c r="E112" s="152"/>
      <c r="F112" s="152"/>
      <c r="G112" s="152"/>
      <c r="H112" s="152"/>
      <c r="I112" s="152"/>
      <c r="J112" s="152"/>
      <c r="K112" s="152"/>
      <c r="L112" s="152"/>
      <c r="M112" s="152"/>
    </row>
    <row r="113" spans="1:13" ht="15" thickBot="1" x14ac:dyDescent="0.25">
      <c r="A113" s="126" t="s">
        <v>188</v>
      </c>
      <c r="B113" s="127"/>
      <c r="C113" s="128"/>
      <c r="D113" s="129" t="s">
        <v>19</v>
      </c>
      <c r="E113" s="129"/>
      <c r="F113" s="129"/>
      <c r="G113" s="129"/>
      <c r="H113" s="129"/>
      <c r="I113" s="129"/>
      <c r="J113" s="129"/>
      <c r="K113" s="129"/>
      <c r="L113" s="129"/>
      <c r="M113" s="129"/>
    </row>
    <row r="114" spans="1:13" ht="15" thickBot="1" x14ac:dyDescent="0.25">
      <c r="A114" s="111" t="s">
        <v>189</v>
      </c>
      <c r="B114" s="130"/>
      <c r="C114" s="131"/>
      <c r="D114" s="132" t="s">
        <v>20</v>
      </c>
      <c r="E114" s="132"/>
      <c r="F114" s="132"/>
      <c r="G114" s="132"/>
      <c r="H114" s="132"/>
      <c r="I114" s="132"/>
      <c r="J114" s="132"/>
      <c r="K114" s="132"/>
      <c r="L114" s="132"/>
      <c r="M114" s="132"/>
    </row>
    <row r="115" spans="1:13" ht="15" thickBot="1" x14ac:dyDescent="0.25">
      <c r="A115" s="126" t="s">
        <v>190</v>
      </c>
      <c r="B115" s="127"/>
      <c r="C115" s="128"/>
      <c r="D115" s="129" t="s">
        <v>40</v>
      </c>
      <c r="E115" s="129"/>
      <c r="F115" s="129"/>
      <c r="G115" s="129"/>
      <c r="H115" s="129"/>
      <c r="I115" s="129"/>
      <c r="J115" s="129"/>
      <c r="K115" s="129"/>
      <c r="L115" s="129"/>
      <c r="M115" s="129"/>
    </row>
    <row r="116" spans="1:13" ht="15" thickBot="1" x14ac:dyDescent="0.25">
      <c r="A116" s="111" t="s">
        <v>191</v>
      </c>
      <c r="B116" s="130"/>
      <c r="C116" s="131"/>
      <c r="D116" s="132" t="s">
        <v>242</v>
      </c>
      <c r="E116" s="132"/>
      <c r="F116" s="132"/>
      <c r="G116" s="132"/>
      <c r="H116" s="132"/>
      <c r="I116" s="132"/>
      <c r="J116" s="132"/>
      <c r="K116" s="132"/>
      <c r="L116" s="132"/>
      <c r="M116" s="132"/>
    </row>
    <row r="117" spans="1:13" ht="15" thickBot="1" x14ac:dyDescent="0.25">
      <c r="A117" s="126" t="s">
        <v>192</v>
      </c>
      <c r="B117" s="130"/>
      <c r="C117" s="131"/>
      <c r="D117" s="132" t="s">
        <v>216</v>
      </c>
      <c r="E117" s="132"/>
      <c r="F117" s="132"/>
      <c r="G117" s="132"/>
      <c r="H117" s="132"/>
      <c r="I117" s="132"/>
      <c r="J117" s="132"/>
      <c r="K117" s="132"/>
      <c r="L117" s="132"/>
      <c r="M117" s="132"/>
    </row>
    <row r="118" spans="1:13" ht="15" thickBot="1" x14ac:dyDescent="0.25">
      <c r="A118" s="111" t="s">
        <v>243</v>
      </c>
      <c r="B118" s="127"/>
      <c r="C118" s="128"/>
      <c r="D118" s="133" t="s">
        <v>193</v>
      </c>
      <c r="E118" s="133"/>
      <c r="F118" s="133"/>
      <c r="G118" s="133"/>
      <c r="H118" s="133"/>
      <c r="I118" s="133"/>
      <c r="J118" s="133"/>
      <c r="K118" s="133"/>
      <c r="L118" s="133"/>
      <c r="M118" s="133"/>
    </row>
    <row r="119" spans="1:13" ht="16.5" thickBot="1" x14ac:dyDescent="0.25">
      <c r="A119" s="134">
        <v>39999</v>
      </c>
      <c r="B119" s="131"/>
      <c r="C119" s="112"/>
      <c r="D119" s="135" t="s">
        <v>37</v>
      </c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1:13" s="3" customFormat="1" ht="16.5" thickBot="1" x14ac:dyDescent="0.25">
      <c r="A120" s="183" t="s">
        <v>253</v>
      </c>
      <c r="B120" s="118"/>
      <c r="C120" s="112"/>
      <c r="D120" s="135" t="s">
        <v>252</v>
      </c>
      <c r="E120" s="21"/>
      <c r="F120" s="22"/>
      <c r="G120" s="22"/>
      <c r="H120" s="22"/>
      <c r="I120" s="21"/>
      <c r="J120" s="22"/>
      <c r="K120" s="22"/>
      <c r="L120" s="22"/>
      <c r="M120" s="21"/>
    </row>
    <row r="121" spans="1:13" ht="16.5" thickBot="1" x14ac:dyDescent="0.25">
      <c r="A121" s="54">
        <v>49999</v>
      </c>
      <c r="B121" s="54"/>
      <c r="C121" s="136"/>
      <c r="D121" s="137" t="s">
        <v>38</v>
      </c>
      <c r="E121" s="137"/>
      <c r="F121" s="137"/>
      <c r="G121" s="137"/>
      <c r="H121" s="137"/>
      <c r="I121" s="137"/>
      <c r="J121" s="137"/>
      <c r="K121" s="137"/>
      <c r="L121" s="137"/>
      <c r="M121" s="137"/>
    </row>
  </sheetData>
  <mergeCells count="17">
    <mergeCell ref="A101:L101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M7:M8"/>
    <mergeCell ref="D1:L1"/>
    <mergeCell ref="A9:L9"/>
    <mergeCell ref="K7:K8"/>
    <mergeCell ref="E7:E8"/>
    <mergeCell ref="A2:E2"/>
    <mergeCell ref="G7:G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zoomScale="75" workbookViewId="0">
      <selection activeCell="B20" sqref="B20"/>
    </sheetView>
  </sheetViews>
  <sheetFormatPr defaultColWidth="8.85546875" defaultRowHeight="12.75" x14ac:dyDescent="0.2"/>
  <cols>
    <col min="1" max="1" width="8.28515625" style="191" bestFit="1" customWidth="1"/>
    <col min="2" max="2" width="82" style="191" customWidth="1"/>
    <col min="3" max="3" width="13.42578125" style="191" customWidth="1"/>
    <col min="4" max="4" width="9.140625" style="191"/>
    <col min="5" max="5" width="83.42578125" style="191" customWidth="1"/>
    <col min="6" max="6" width="13.28515625" style="191" customWidth="1"/>
    <col min="7" max="7" width="9.140625" style="191"/>
    <col min="8" max="8" width="70.42578125" style="191" customWidth="1"/>
    <col min="9" max="9" width="13.42578125" style="191" customWidth="1"/>
    <col min="10" max="256" width="9.140625" style="191"/>
    <col min="257" max="257" width="4.42578125" style="191" customWidth="1"/>
    <col min="258" max="258" width="82" style="191" customWidth="1"/>
    <col min="259" max="259" width="19.140625" style="191" customWidth="1"/>
    <col min="260" max="512" width="9.140625" style="191"/>
    <col min="513" max="513" width="4.42578125" style="191" customWidth="1"/>
    <col min="514" max="514" width="82" style="191" customWidth="1"/>
    <col min="515" max="515" width="19.140625" style="191" customWidth="1"/>
    <col min="516" max="768" width="9.140625" style="191"/>
    <col min="769" max="769" width="4.42578125" style="191" customWidth="1"/>
    <col min="770" max="770" width="82" style="191" customWidth="1"/>
    <col min="771" max="771" width="19.140625" style="191" customWidth="1"/>
    <col min="772" max="1024" width="9.140625" style="191"/>
    <col min="1025" max="1025" width="4.42578125" style="191" customWidth="1"/>
    <col min="1026" max="1026" width="82" style="191" customWidth="1"/>
    <col min="1027" max="1027" width="19.140625" style="191" customWidth="1"/>
    <col min="1028" max="1280" width="9.140625" style="191"/>
    <col min="1281" max="1281" width="4.42578125" style="191" customWidth="1"/>
    <col min="1282" max="1282" width="82" style="191" customWidth="1"/>
    <col min="1283" max="1283" width="19.140625" style="191" customWidth="1"/>
    <col min="1284" max="1536" width="9.140625" style="191"/>
    <col min="1537" max="1537" width="4.42578125" style="191" customWidth="1"/>
    <col min="1538" max="1538" width="82" style="191" customWidth="1"/>
    <col min="1539" max="1539" width="19.140625" style="191" customWidth="1"/>
    <col min="1540" max="1792" width="9.140625" style="191"/>
    <col min="1793" max="1793" width="4.42578125" style="191" customWidth="1"/>
    <col min="1794" max="1794" width="82" style="191" customWidth="1"/>
    <col min="1795" max="1795" width="19.140625" style="191" customWidth="1"/>
    <col min="1796" max="2048" width="9.140625" style="191"/>
    <col min="2049" max="2049" width="4.42578125" style="191" customWidth="1"/>
    <col min="2050" max="2050" width="82" style="191" customWidth="1"/>
    <col min="2051" max="2051" width="19.140625" style="191" customWidth="1"/>
    <col min="2052" max="2304" width="9.140625" style="191"/>
    <col min="2305" max="2305" width="4.42578125" style="191" customWidth="1"/>
    <col min="2306" max="2306" width="82" style="191" customWidth="1"/>
    <col min="2307" max="2307" width="19.140625" style="191" customWidth="1"/>
    <col min="2308" max="2560" width="9.140625" style="191"/>
    <col min="2561" max="2561" width="4.42578125" style="191" customWidth="1"/>
    <col min="2562" max="2562" width="82" style="191" customWidth="1"/>
    <col min="2563" max="2563" width="19.140625" style="191" customWidth="1"/>
    <col min="2564" max="2816" width="9.140625" style="191"/>
    <col min="2817" max="2817" width="4.42578125" style="191" customWidth="1"/>
    <col min="2818" max="2818" width="82" style="191" customWidth="1"/>
    <col min="2819" max="2819" width="19.140625" style="191" customWidth="1"/>
    <col min="2820" max="3072" width="9.140625" style="191"/>
    <col min="3073" max="3073" width="4.42578125" style="191" customWidth="1"/>
    <col min="3074" max="3074" width="82" style="191" customWidth="1"/>
    <col min="3075" max="3075" width="19.140625" style="191" customWidth="1"/>
    <col min="3076" max="3328" width="9.140625" style="191"/>
    <col min="3329" max="3329" width="4.42578125" style="191" customWidth="1"/>
    <col min="3330" max="3330" width="82" style="191" customWidth="1"/>
    <col min="3331" max="3331" width="19.140625" style="191" customWidth="1"/>
    <col min="3332" max="3584" width="9.140625" style="191"/>
    <col min="3585" max="3585" width="4.42578125" style="191" customWidth="1"/>
    <col min="3586" max="3586" width="82" style="191" customWidth="1"/>
    <col min="3587" max="3587" width="19.140625" style="191" customWidth="1"/>
    <col min="3588" max="3840" width="9.140625" style="191"/>
    <col min="3841" max="3841" width="4.42578125" style="191" customWidth="1"/>
    <col min="3842" max="3842" width="82" style="191" customWidth="1"/>
    <col min="3843" max="3843" width="19.140625" style="191" customWidth="1"/>
    <col min="3844" max="4096" width="9.140625" style="191"/>
    <col min="4097" max="4097" width="4.42578125" style="191" customWidth="1"/>
    <col min="4098" max="4098" width="82" style="191" customWidth="1"/>
    <col min="4099" max="4099" width="19.140625" style="191" customWidth="1"/>
    <col min="4100" max="4352" width="9.140625" style="191"/>
    <col min="4353" max="4353" width="4.42578125" style="191" customWidth="1"/>
    <col min="4354" max="4354" width="82" style="191" customWidth="1"/>
    <col min="4355" max="4355" width="19.140625" style="191" customWidth="1"/>
    <col min="4356" max="4608" width="9.140625" style="191"/>
    <col min="4609" max="4609" width="4.42578125" style="191" customWidth="1"/>
    <col min="4610" max="4610" width="82" style="191" customWidth="1"/>
    <col min="4611" max="4611" width="19.140625" style="191" customWidth="1"/>
    <col min="4612" max="4864" width="9.140625" style="191"/>
    <col min="4865" max="4865" width="4.42578125" style="191" customWidth="1"/>
    <col min="4866" max="4866" width="82" style="191" customWidth="1"/>
    <col min="4867" max="4867" width="19.140625" style="191" customWidth="1"/>
    <col min="4868" max="5120" width="9.140625" style="191"/>
    <col min="5121" max="5121" width="4.42578125" style="191" customWidth="1"/>
    <col min="5122" max="5122" width="82" style="191" customWidth="1"/>
    <col min="5123" max="5123" width="19.140625" style="191" customWidth="1"/>
    <col min="5124" max="5376" width="9.140625" style="191"/>
    <col min="5377" max="5377" width="4.42578125" style="191" customWidth="1"/>
    <col min="5378" max="5378" width="82" style="191" customWidth="1"/>
    <col min="5379" max="5379" width="19.140625" style="191" customWidth="1"/>
    <col min="5380" max="5632" width="9.140625" style="191"/>
    <col min="5633" max="5633" width="4.42578125" style="191" customWidth="1"/>
    <col min="5634" max="5634" width="82" style="191" customWidth="1"/>
    <col min="5635" max="5635" width="19.140625" style="191" customWidth="1"/>
    <col min="5636" max="5888" width="9.140625" style="191"/>
    <col min="5889" max="5889" width="4.42578125" style="191" customWidth="1"/>
    <col min="5890" max="5890" width="82" style="191" customWidth="1"/>
    <col min="5891" max="5891" width="19.140625" style="191" customWidth="1"/>
    <col min="5892" max="6144" width="9.140625" style="191"/>
    <col min="6145" max="6145" width="4.42578125" style="191" customWidth="1"/>
    <col min="6146" max="6146" width="82" style="191" customWidth="1"/>
    <col min="6147" max="6147" width="19.140625" style="191" customWidth="1"/>
    <col min="6148" max="6400" width="9.140625" style="191"/>
    <col min="6401" max="6401" width="4.42578125" style="191" customWidth="1"/>
    <col min="6402" max="6402" width="82" style="191" customWidth="1"/>
    <col min="6403" max="6403" width="19.140625" style="191" customWidth="1"/>
    <col min="6404" max="6656" width="9.140625" style="191"/>
    <col min="6657" max="6657" width="4.42578125" style="191" customWidth="1"/>
    <col min="6658" max="6658" width="82" style="191" customWidth="1"/>
    <col min="6659" max="6659" width="19.140625" style="191" customWidth="1"/>
    <col min="6660" max="6912" width="9.140625" style="191"/>
    <col min="6913" max="6913" width="4.42578125" style="191" customWidth="1"/>
    <col min="6914" max="6914" width="82" style="191" customWidth="1"/>
    <col min="6915" max="6915" width="19.140625" style="191" customWidth="1"/>
    <col min="6916" max="7168" width="9.140625" style="191"/>
    <col min="7169" max="7169" width="4.42578125" style="191" customWidth="1"/>
    <col min="7170" max="7170" width="82" style="191" customWidth="1"/>
    <col min="7171" max="7171" width="19.140625" style="191" customWidth="1"/>
    <col min="7172" max="7424" width="9.140625" style="191"/>
    <col min="7425" max="7425" width="4.42578125" style="191" customWidth="1"/>
    <col min="7426" max="7426" width="82" style="191" customWidth="1"/>
    <col min="7427" max="7427" width="19.140625" style="191" customWidth="1"/>
    <col min="7428" max="7680" width="9.140625" style="191"/>
    <col min="7681" max="7681" width="4.42578125" style="191" customWidth="1"/>
    <col min="7682" max="7682" width="82" style="191" customWidth="1"/>
    <col min="7683" max="7683" width="19.140625" style="191" customWidth="1"/>
    <col min="7684" max="7936" width="9.140625" style="191"/>
    <col min="7937" max="7937" width="4.42578125" style="191" customWidth="1"/>
    <col min="7938" max="7938" width="82" style="191" customWidth="1"/>
    <col min="7939" max="7939" width="19.140625" style="191" customWidth="1"/>
    <col min="7940" max="8192" width="9.140625" style="191"/>
    <col min="8193" max="8193" width="4.42578125" style="191" customWidth="1"/>
    <col min="8194" max="8194" width="82" style="191" customWidth="1"/>
    <col min="8195" max="8195" width="19.140625" style="191" customWidth="1"/>
    <col min="8196" max="8448" width="9.140625" style="191"/>
    <col min="8449" max="8449" width="4.42578125" style="191" customWidth="1"/>
    <col min="8450" max="8450" width="82" style="191" customWidth="1"/>
    <col min="8451" max="8451" width="19.140625" style="191" customWidth="1"/>
    <col min="8452" max="8704" width="9.140625" style="191"/>
    <col min="8705" max="8705" width="4.42578125" style="191" customWidth="1"/>
    <col min="8706" max="8706" width="82" style="191" customWidth="1"/>
    <col min="8707" max="8707" width="19.140625" style="191" customWidth="1"/>
    <col min="8708" max="8960" width="9.140625" style="191"/>
    <col min="8961" max="8961" width="4.42578125" style="191" customWidth="1"/>
    <col min="8962" max="8962" width="82" style="191" customWidth="1"/>
    <col min="8963" max="8963" width="19.140625" style="191" customWidth="1"/>
    <col min="8964" max="9216" width="9.140625" style="191"/>
    <col min="9217" max="9217" width="4.42578125" style="191" customWidth="1"/>
    <col min="9218" max="9218" width="82" style="191" customWidth="1"/>
    <col min="9219" max="9219" width="19.140625" style="191" customWidth="1"/>
    <col min="9220" max="9472" width="9.140625" style="191"/>
    <col min="9473" max="9473" width="4.42578125" style="191" customWidth="1"/>
    <col min="9474" max="9474" width="82" style="191" customWidth="1"/>
    <col min="9475" max="9475" width="19.140625" style="191" customWidth="1"/>
    <col min="9476" max="9728" width="9.140625" style="191"/>
    <col min="9729" max="9729" width="4.42578125" style="191" customWidth="1"/>
    <col min="9730" max="9730" width="82" style="191" customWidth="1"/>
    <col min="9731" max="9731" width="19.140625" style="191" customWidth="1"/>
    <col min="9732" max="9984" width="9.140625" style="191"/>
    <col min="9985" max="9985" width="4.42578125" style="191" customWidth="1"/>
    <col min="9986" max="9986" width="82" style="191" customWidth="1"/>
    <col min="9987" max="9987" width="19.140625" style="191" customWidth="1"/>
    <col min="9988" max="10240" width="9.140625" style="191"/>
    <col min="10241" max="10241" width="4.42578125" style="191" customWidth="1"/>
    <col min="10242" max="10242" width="82" style="191" customWidth="1"/>
    <col min="10243" max="10243" width="19.140625" style="191" customWidth="1"/>
    <col min="10244" max="10496" width="9.140625" style="191"/>
    <col min="10497" max="10497" width="4.42578125" style="191" customWidth="1"/>
    <col min="10498" max="10498" width="82" style="191" customWidth="1"/>
    <col min="10499" max="10499" width="19.140625" style="191" customWidth="1"/>
    <col min="10500" max="10752" width="9.140625" style="191"/>
    <col min="10753" max="10753" width="4.42578125" style="191" customWidth="1"/>
    <col min="10754" max="10754" width="82" style="191" customWidth="1"/>
    <col min="10755" max="10755" width="19.140625" style="191" customWidth="1"/>
    <col min="10756" max="11008" width="9.140625" style="191"/>
    <col min="11009" max="11009" width="4.42578125" style="191" customWidth="1"/>
    <col min="11010" max="11010" width="82" style="191" customWidth="1"/>
    <col min="11011" max="11011" width="19.140625" style="191" customWidth="1"/>
    <col min="11012" max="11264" width="9.140625" style="191"/>
    <col min="11265" max="11265" width="4.42578125" style="191" customWidth="1"/>
    <col min="11266" max="11266" width="82" style="191" customWidth="1"/>
    <col min="11267" max="11267" width="19.140625" style="191" customWidth="1"/>
    <col min="11268" max="11520" width="9.140625" style="191"/>
    <col min="11521" max="11521" width="4.42578125" style="191" customWidth="1"/>
    <col min="11522" max="11522" width="82" style="191" customWidth="1"/>
    <col min="11523" max="11523" width="19.140625" style="191" customWidth="1"/>
    <col min="11524" max="11776" width="9.140625" style="191"/>
    <col min="11777" max="11777" width="4.42578125" style="191" customWidth="1"/>
    <col min="11778" max="11778" width="82" style="191" customWidth="1"/>
    <col min="11779" max="11779" width="19.140625" style="191" customWidth="1"/>
    <col min="11780" max="12032" width="9.140625" style="191"/>
    <col min="12033" max="12033" width="4.42578125" style="191" customWidth="1"/>
    <col min="12034" max="12034" width="82" style="191" customWidth="1"/>
    <col min="12035" max="12035" width="19.140625" style="191" customWidth="1"/>
    <col min="12036" max="12288" width="9.140625" style="191"/>
    <col min="12289" max="12289" width="4.42578125" style="191" customWidth="1"/>
    <col min="12290" max="12290" width="82" style="191" customWidth="1"/>
    <col min="12291" max="12291" width="19.140625" style="191" customWidth="1"/>
    <col min="12292" max="12544" width="9.140625" style="191"/>
    <col min="12545" max="12545" width="4.42578125" style="191" customWidth="1"/>
    <col min="12546" max="12546" width="82" style="191" customWidth="1"/>
    <col min="12547" max="12547" width="19.140625" style="191" customWidth="1"/>
    <col min="12548" max="12800" width="9.140625" style="191"/>
    <col min="12801" max="12801" width="4.42578125" style="191" customWidth="1"/>
    <col min="12802" max="12802" width="82" style="191" customWidth="1"/>
    <col min="12803" max="12803" width="19.140625" style="191" customWidth="1"/>
    <col min="12804" max="13056" width="9.140625" style="191"/>
    <col min="13057" max="13057" width="4.42578125" style="191" customWidth="1"/>
    <col min="13058" max="13058" width="82" style="191" customWidth="1"/>
    <col min="13059" max="13059" width="19.140625" style="191" customWidth="1"/>
    <col min="13060" max="13312" width="9.140625" style="191"/>
    <col min="13313" max="13313" width="4.42578125" style="191" customWidth="1"/>
    <col min="13314" max="13314" width="82" style="191" customWidth="1"/>
    <col min="13315" max="13315" width="19.140625" style="191" customWidth="1"/>
    <col min="13316" max="13568" width="9.140625" style="191"/>
    <col min="13569" max="13569" width="4.42578125" style="191" customWidth="1"/>
    <col min="13570" max="13570" width="82" style="191" customWidth="1"/>
    <col min="13571" max="13571" width="19.140625" style="191" customWidth="1"/>
    <col min="13572" max="13824" width="9.140625" style="191"/>
    <col min="13825" max="13825" width="4.42578125" style="191" customWidth="1"/>
    <col min="13826" max="13826" width="82" style="191" customWidth="1"/>
    <col min="13827" max="13827" width="19.140625" style="191" customWidth="1"/>
    <col min="13828" max="14080" width="9.140625" style="191"/>
    <col min="14081" max="14081" width="4.42578125" style="191" customWidth="1"/>
    <col min="14082" max="14082" width="82" style="191" customWidth="1"/>
    <col min="14083" max="14083" width="19.140625" style="191" customWidth="1"/>
    <col min="14084" max="14336" width="9.140625" style="191"/>
    <col min="14337" max="14337" width="4.42578125" style="191" customWidth="1"/>
    <col min="14338" max="14338" width="82" style="191" customWidth="1"/>
    <col min="14339" max="14339" width="19.140625" style="191" customWidth="1"/>
    <col min="14340" max="14592" width="9.140625" style="191"/>
    <col min="14593" max="14593" width="4.42578125" style="191" customWidth="1"/>
    <col min="14594" max="14594" width="82" style="191" customWidth="1"/>
    <col min="14595" max="14595" width="19.140625" style="191" customWidth="1"/>
    <col min="14596" max="14848" width="9.140625" style="191"/>
    <col min="14849" max="14849" width="4.42578125" style="191" customWidth="1"/>
    <col min="14850" max="14850" width="82" style="191" customWidth="1"/>
    <col min="14851" max="14851" width="19.140625" style="191" customWidth="1"/>
    <col min="14852" max="15104" width="9.140625" style="191"/>
    <col min="15105" max="15105" width="4.42578125" style="191" customWidth="1"/>
    <col min="15106" max="15106" width="82" style="191" customWidth="1"/>
    <col min="15107" max="15107" width="19.140625" style="191" customWidth="1"/>
    <col min="15108" max="15360" width="9.140625" style="191"/>
    <col min="15361" max="15361" width="4.42578125" style="191" customWidth="1"/>
    <col min="15362" max="15362" width="82" style="191" customWidth="1"/>
    <col min="15363" max="15363" width="19.140625" style="191" customWidth="1"/>
    <col min="15364" max="15616" width="9.140625" style="191"/>
    <col min="15617" max="15617" width="4.42578125" style="191" customWidth="1"/>
    <col min="15618" max="15618" width="82" style="191" customWidth="1"/>
    <col min="15619" max="15619" width="19.140625" style="191" customWidth="1"/>
    <col min="15620" max="15872" width="9.140625" style="191"/>
    <col min="15873" max="15873" width="4.42578125" style="191" customWidth="1"/>
    <col min="15874" max="15874" width="82" style="191" customWidth="1"/>
    <col min="15875" max="15875" width="19.140625" style="191" customWidth="1"/>
    <col min="15876" max="16128" width="9.140625" style="191"/>
    <col min="16129" max="16129" width="4.42578125" style="191" customWidth="1"/>
    <col min="16130" max="16130" width="82" style="191" customWidth="1"/>
    <col min="16131" max="16131" width="19.140625" style="191" customWidth="1"/>
    <col min="16132" max="16384" width="9.140625" style="191"/>
  </cols>
  <sheetData>
    <row r="1" spans="1:9" s="185" customFormat="1" ht="13.5" thickBot="1" x14ac:dyDescent="0.25">
      <c r="A1" s="184" t="s">
        <v>244</v>
      </c>
    </row>
    <row r="2" spans="1:9" s="186" customFormat="1" ht="41.25" customHeight="1" thickBot="1" x14ac:dyDescent="0.25">
      <c r="A2" s="448" t="s">
        <v>251</v>
      </c>
      <c r="B2" s="449"/>
      <c r="C2" s="449"/>
      <c r="D2" s="449"/>
      <c r="E2" s="449"/>
      <c r="F2" s="449"/>
      <c r="G2" s="449"/>
      <c r="H2" s="449"/>
      <c r="I2" s="450"/>
    </row>
    <row r="3" spans="1:9" s="185" customFormat="1" ht="28.5" customHeight="1" thickBot="1" x14ac:dyDescent="0.25">
      <c r="B3" s="187"/>
      <c r="C3" s="187"/>
    </row>
    <row r="4" spans="1:9" s="189" customFormat="1" ht="64.5" customHeight="1" thickBot="1" x14ac:dyDescent="0.25">
      <c r="A4" s="451">
        <v>19999</v>
      </c>
      <c r="B4" s="453" t="s">
        <v>230</v>
      </c>
      <c r="C4" s="188" t="s">
        <v>245</v>
      </c>
      <c r="D4" s="451">
        <v>29999</v>
      </c>
      <c r="E4" s="453" t="s">
        <v>35</v>
      </c>
      <c r="F4" s="188" t="s">
        <v>245</v>
      </c>
      <c r="G4" s="451">
        <v>39999</v>
      </c>
      <c r="H4" s="453" t="s">
        <v>37</v>
      </c>
      <c r="I4" s="188" t="s">
        <v>245</v>
      </c>
    </row>
    <row r="5" spans="1:9" s="185" customFormat="1" ht="12.75" customHeight="1" thickBot="1" x14ac:dyDescent="0.25">
      <c r="A5" s="452"/>
      <c r="B5" s="454"/>
      <c r="C5" s="190">
        <f>'Allegato 3.a'!K27</f>
        <v>0</v>
      </c>
      <c r="D5" s="452"/>
      <c r="E5" s="454"/>
      <c r="F5" s="190">
        <f>'Allegato 3.a'!K100</f>
        <v>0</v>
      </c>
      <c r="G5" s="452"/>
      <c r="H5" s="454"/>
      <c r="I5" s="190">
        <f>'Allegato 3.a'!K119</f>
        <v>0</v>
      </c>
    </row>
    <row r="6" spans="1:9" ht="12.75" customHeight="1" x14ac:dyDescent="0.2">
      <c r="B6" s="192"/>
      <c r="C6" s="192"/>
      <c r="E6" s="192"/>
      <c r="F6" s="192"/>
      <c r="H6" s="192"/>
      <c r="I6" s="192"/>
    </row>
    <row r="7" spans="1:9" ht="12.75" customHeight="1" x14ac:dyDescent="0.2">
      <c r="B7" s="192"/>
      <c r="C7" s="192"/>
      <c r="E7" s="192"/>
      <c r="F7" s="192"/>
      <c r="H7" s="192"/>
      <c r="I7" s="192"/>
    </row>
    <row r="8" spans="1:9" ht="12.75" customHeight="1" x14ac:dyDescent="0.2">
      <c r="B8" s="192"/>
      <c r="C8" s="192"/>
      <c r="E8" s="192"/>
      <c r="F8" s="192"/>
      <c r="H8" s="192"/>
      <c r="I8" s="192"/>
    </row>
    <row r="9" spans="1:9" ht="12.75" customHeight="1" x14ac:dyDescent="0.2">
      <c r="B9" s="192"/>
      <c r="C9" s="192"/>
      <c r="E9" s="192"/>
      <c r="F9" s="192"/>
      <c r="H9" s="192"/>
      <c r="I9" s="192"/>
    </row>
    <row r="10" spans="1:9" x14ac:dyDescent="0.2">
      <c r="B10" s="192"/>
      <c r="C10" s="192"/>
      <c r="E10" s="192"/>
      <c r="F10" s="192"/>
      <c r="H10" s="192"/>
      <c r="I10" s="192"/>
    </row>
    <row r="11" spans="1:9" ht="12.75" customHeight="1" x14ac:dyDescent="0.2">
      <c r="B11" s="192"/>
      <c r="C11" s="192"/>
      <c r="E11" s="192"/>
      <c r="F11" s="192"/>
      <c r="H11" s="192"/>
      <c r="I11" s="192"/>
    </row>
    <row r="12" spans="1:9" ht="12.75" customHeight="1" x14ac:dyDescent="0.2">
      <c r="B12" s="193"/>
      <c r="C12" s="192"/>
      <c r="E12" s="193"/>
      <c r="F12" s="192"/>
      <c r="H12" s="193"/>
      <c r="I12" s="192"/>
    </row>
    <row r="13" spans="1:9" ht="12.75" customHeight="1" x14ac:dyDescent="0.2">
      <c r="B13" s="192"/>
      <c r="C13" s="192"/>
      <c r="E13" s="192"/>
      <c r="F13" s="192"/>
      <c r="H13" s="192"/>
      <c r="I13" s="192"/>
    </row>
    <row r="14" spans="1:9" ht="12.75" customHeight="1" x14ac:dyDescent="0.2">
      <c r="B14" s="192"/>
      <c r="C14" s="192"/>
      <c r="E14" s="192"/>
      <c r="F14" s="192"/>
      <c r="H14" s="192"/>
      <c r="I14" s="192"/>
    </row>
    <row r="15" spans="1:9" ht="12.75" customHeight="1" x14ac:dyDescent="0.2">
      <c r="B15" s="192"/>
      <c r="C15" s="192"/>
      <c r="E15" s="192"/>
      <c r="F15" s="192"/>
      <c r="H15" s="192"/>
      <c r="I15" s="192"/>
    </row>
    <row r="16" spans="1:9" ht="12.75" customHeight="1" x14ac:dyDescent="0.2">
      <c r="B16" s="192"/>
      <c r="C16" s="192"/>
      <c r="E16" s="192"/>
      <c r="F16" s="192"/>
      <c r="H16" s="192"/>
      <c r="I16" s="192"/>
    </row>
    <row r="17" spans="1:9" ht="12.75" customHeight="1" x14ac:dyDescent="0.2">
      <c r="B17" s="192"/>
      <c r="C17" s="192"/>
      <c r="E17" s="192"/>
      <c r="F17" s="192"/>
      <c r="H17" s="192"/>
      <c r="I17" s="192"/>
    </row>
    <row r="18" spans="1:9" ht="12.75" customHeight="1" x14ac:dyDescent="0.2">
      <c r="B18" s="192"/>
      <c r="C18" s="192"/>
      <c r="E18" s="192"/>
      <c r="F18" s="192"/>
      <c r="H18" s="192"/>
      <c r="I18" s="192"/>
    </row>
    <row r="19" spans="1:9" ht="12.75" customHeight="1" x14ac:dyDescent="0.2">
      <c r="B19" s="192"/>
      <c r="C19" s="192"/>
      <c r="E19" s="192"/>
      <c r="F19" s="192"/>
      <c r="H19" s="192"/>
      <c r="I19" s="192"/>
    </row>
    <row r="20" spans="1:9" ht="12.75" customHeight="1" x14ac:dyDescent="0.2">
      <c r="C20" s="192"/>
      <c r="F20" s="192"/>
      <c r="I20" s="192"/>
    </row>
    <row r="21" spans="1:9" ht="14.25" customHeight="1" x14ac:dyDescent="0.2">
      <c r="A21" s="194"/>
      <c r="B21" s="195"/>
      <c r="C21" s="192"/>
      <c r="D21" s="194"/>
      <c r="E21" s="195"/>
      <c r="F21" s="192"/>
      <c r="G21" s="194"/>
      <c r="H21" s="195"/>
      <c r="I21" s="192"/>
    </row>
    <row r="22" spans="1:9" ht="12.75" customHeight="1" x14ac:dyDescent="0.2">
      <c r="B22" s="195"/>
      <c r="C22" s="192"/>
      <c r="E22" s="195"/>
      <c r="F22" s="192"/>
      <c r="H22" s="195"/>
      <c r="I22" s="192"/>
    </row>
    <row r="23" spans="1:9" ht="12.75" customHeight="1" x14ac:dyDescent="0.2">
      <c r="B23" s="195"/>
      <c r="C23" s="192"/>
      <c r="E23" s="195"/>
      <c r="F23" s="192"/>
      <c r="H23" s="195"/>
      <c r="I23" s="192"/>
    </row>
    <row r="24" spans="1:9" ht="15" customHeight="1" x14ac:dyDescent="0.2">
      <c r="B24" s="192"/>
      <c r="C24" s="192"/>
      <c r="E24" s="192"/>
      <c r="F24" s="192"/>
      <c r="H24" s="192"/>
      <c r="I24" s="192"/>
    </row>
    <row r="25" spans="1:9" ht="16.5" customHeight="1" x14ac:dyDescent="0.2">
      <c r="B25" s="195"/>
      <c r="C25" s="192"/>
      <c r="E25" s="195"/>
      <c r="F25" s="192"/>
      <c r="H25" s="195"/>
      <c r="I25" s="192"/>
    </row>
    <row r="26" spans="1:9" ht="12.75" customHeight="1" x14ac:dyDescent="0.2">
      <c r="B26" s="195"/>
      <c r="C26" s="192"/>
      <c r="E26" s="195"/>
      <c r="F26" s="192"/>
      <c r="H26" s="195"/>
      <c r="I26" s="192"/>
    </row>
    <row r="27" spans="1:9" ht="12.75" customHeight="1" x14ac:dyDescent="0.2">
      <c r="B27" s="195"/>
      <c r="C27" s="192"/>
      <c r="E27" s="195"/>
      <c r="F27" s="192"/>
      <c r="H27" s="195"/>
      <c r="I27" s="192"/>
    </row>
    <row r="28" spans="1:9" ht="12.75" customHeight="1" x14ac:dyDescent="0.2">
      <c r="B28" s="192"/>
      <c r="C28" s="192"/>
      <c r="E28" s="192"/>
      <c r="F28" s="192"/>
      <c r="H28" s="192"/>
      <c r="I28" s="192"/>
    </row>
    <row r="29" spans="1:9" ht="12.75" customHeight="1" x14ac:dyDescent="0.2">
      <c r="B29" s="192"/>
      <c r="C29" s="192"/>
      <c r="E29" s="192"/>
      <c r="F29" s="192"/>
      <c r="H29" s="192"/>
      <c r="I29" s="192"/>
    </row>
    <row r="30" spans="1:9" ht="12.75" customHeight="1" x14ac:dyDescent="0.2">
      <c r="B30" s="192"/>
      <c r="C30" s="192"/>
      <c r="E30" s="192"/>
      <c r="F30" s="192"/>
      <c r="H30" s="192"/>
      <c r="I30" s="192"/>
    </row>
    <row r="31" spans="1:9" ht="12.75" customHeight="1" x14ac:dyDescent="0.2">
      <c r="B31" s="192"/>
      <c r="C31" s="192"/>
      <c r="E31" s="192"/>
      <c r="F31" s="192"/>
      <c r="H31" s="192"/>
      <c r="I31" s="192"/>
    </row>
    <row r="32" spans="1:9" ht="12.75" customHeight="1" x14ac:dyDescent="0.2">
      <c r="B32" s="192"/>
      <c r="C32" s="192"/>
      <c r="E32" s="192"/>
      <c r="F32" s="192"/>
      <c r="H32" s="192"/>
      <c r="I32" s="192"/>
    </row>
    <row r="33" spans="2:9" ht="12.75" customHeight="1" x14ac:dyDescent="0.2">
      <c r="B33" s="192"/>
      <c r="C33" s="192"/>
      <c r="E33" s="192"/>
      <c r="F33" s="192"/>
      <c r="H33" s="192"/>
      <c r="I33" s="192"/>
    </row>
    <row r="34" spans="2:9" ht="12.75" customHeight="1" x14ac:dyDescent="0.2">
      <c r="B34" s="192"/>
      <c r="C34" s="192"/>
      <c r="E34" s="192"/>
      <c r="F34" s="192"/>
      <c r="H34" s="192"/>
      <c r="I34" s="192"/>
    </row>
    <row r="35" spans="2:9" ht="12.75" customHeight="1" x14ac:dyDescent="0.2">
      <c r="B35" s="192"/>
      <c r="C35" s="192"/>
      <c r="E35" s="192"/>
      <c r="F35" s="192"/>
      <c r="H35" s="192"/>
      <c r="I35" s="192"/>
    </row>
    <row r="36" spans="2:9" ht="12.75" customHeight="1" x14ac:dyDescent="0.2">
      <c r="B36" s="192"/>
      <c r="C36" s="192"/>
      <c r="E36" s="192"/>
      <c r="F36" s="192"/>
      <c r="H36" s="192"/>
      <c r="I36" s="192"/>
    </row>
    <row r="37" spans="2:9" ht="12.75" customHeight="1" x14ac:dyDescent="0.2">
      <c r="B37" s="192"/>
      <c r="C37" s="192"/>
      <c r="E37" s="192"/>
      <c r="F37" s="192"/>
      <c r="H37" s="192"/>
      <c r="I37" s="192"/>
    </row>
    <row r="38" spans="2:9" ht="12.75" customHeight="1" x14ac:dyDescent="0.2">
      <c r="B38" s="192"/>
      <c r="C38" s="192"/>
      <c r="E38" s="192"/>
      <c r="F38" s="192"/>
      <c r="H38" s="192"/>
      <c r="I38" s="192"/>
    </row>
    <row r="39" spans="2:9" ht="12.75" customHeight="1" x14ac:dyDescent="0.2">
      <c r="B39" s="192"/>
      <c r="C39" s="192"/>
      <c r="E39" s="192"/>
      <c r="F39" s="192"/>
      <c r="H39" s="192"/>
      <c r="I39" s="192"/>
    </row>
    <row r="40" spans="2:9" ht="12.75" customHeight="1" x14ac:dyDescent="0.2">
      <c r="B40" s="192"/>
      <c r="C40" s="192"/>
      <c r="E40" s="192"/>
      <c r="F40" s="192"/>
      <c r="H40" s="192"/>
      <c r="I40" s="192"/>
    </row>
    <row r="41" spans="2:9" ht="12.75" customHeight="1" x14ac:dyDescent="0.2">
      <c r="B41" s="192"/>
      <c r="C41" s="192"/>
      <c r="E41" s="192"/>
      <c r="F41" s="192"/>
      <c r="H41" s="192"/>
      <c r="I41" s="192"/>
    </row>
    <row r="42" spans="2:9" ht="12.75" customHeight="1" x14ac:dyDescent="0.2">
      <c r="B42" s="192"/>
      <c r="C42" s="192"/>
      <c r="E42" s="192"/>
      <c r="F42" s="192"/>
      <c r="H42" s="192"/>
      <c r="I42" s="192"/>
    </row>
    <row r="43" spans="2:9" ht="12.75" customHeight="1" x14ac:dyDescent="0.2">
      <c r="B43" s="192"/>
      <c r="C43" s="192"/>
      <c r="E43" s="192"/>
      <c r="F43" s="192"/>
      <c r="H43" s="192"/>
      <c r="I43" s="192"/>
    </row>
    <row r="44" spans="2:9" ht="12.75" customHeight="1" x14ac:dyDescent="0.2">
      <c r="B44" s="192"/>
      <c r="C44" s="192"/>
      <c r="E44" s="192"/>
      <c r="F44" s="192"/>
      <c r="H44" s="192"/>
      <c r="I44" s="192"/>
    </row>
    <row r="45" spans="2:9" ht="12.75" customHeight="1" x14ac:dyDescent="0.2">
      <c r="B45" s="192"/>
      <c r="C45" s="192"/>
      <c r="E45" s="192"/>
      <c r="F45" s="192"/>
      <c r="H45" s="192"/>
      <c r="I45" s="192"/>
    </row>
    <row r="46" spans="2:9" ht="12.75" customHeight="1" x14ac:dyDescent="0.2">
      <c r="B46" s="192"/>
      <c r="C46" s="192"/>
      <c r="E46" s="192"/>
      <c r="F46" s="192"/>
      <c r="H46" s="192"/>
      <c r="I46" s="192"/>
    </row>
    <row r="47" spans="2:9" ht="12.75" customHeight="1" x14ac:dyDescent="0.2">
      <c r="B47" s="192"/>
      <c r="C47" s="192"/>
      <c r="E47" s="192"/>
      <c r="F47" s="192"/>
      <c r="H47" s="192"/>
      <c r="I47" s="192"/>
    </row>
    <row r="48" spans="2:9" x14ac:dyDescent="0.2">
      <c r="B48" s="196"/>
      <c r="C48" s="192"/>
      <c r="E48" s="196"/>
      <c r="F48" s="192"/>
      <c r="H48" s="196"/>
      <c r="I48" s="192"/>
    </row>
    <row r="49" spans="2:9" x14ac:dyDescent="0.2">
      <c r="B49" s="187"/>
      <c r="C49" s="187"/>
      <c r="E49" s="187"/>
      <c r="F49" s="187"/>
      <c r="H49" s="187"/>
      <c r="I49" s="187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NataleLagrotteria</dc:creator>
  <cp:lastModifiedBy>NataleLagrotteria</cp:lastModifiedBy>
  <cp:lastPrinted>2022-06-30T11:49:19Z</cp:lastPrinted>
  <dcterms:created xsi:type="dcterms:W3CDTF">2003-09-29T10:34:29Z</dcterms:created>
  <dcterms:modified xsi:type="dcterms:W3CDTF">2022-06-30T11:51:08Z</dcterms:modified>
</cp:coreProperties>
</file>