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VACCINI" sheetId="1" state="visible" r:id="rId2"/>
    <sheet name="Foglio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<sst xmlns="http://schemas.openxmlformats.org/spreadsheetml/2006/main" count="52" uniqueCount="39">
  <si>
    <t>RILEVAZIONE ANNUALE ATTIVITÀ VACCINALI</t>
  </si>
  <si>
    <t>CICLI VACCINALI COMPLETI AL 31 DICEMBRE 2020</t>
  </si>
  <si>
    <t>ASP  AG</t>
  </si>
  <si>
    <t>ASP  CL</t>
  </si>
  <si>
    <t>ASP3 CT</t>
  </si>
  <si>
    <t>ASP4 EN</t>
  </si>
  <si>
    <t>ASP  ME</t>
  </si>
  <si>
    <t>ASP  PA </t>
  </si>
  <si>
    <t>ASP  RG</t>
  </si>
  <si>
    <t>ASP  SR</t>
  </si>
  <si>
    <t>ASP  TP</t>
  </si>
  <si>
    <t>TOTALE REGIONE</t>
  </si>
  <si>
    <t>COPERTURE VACCINALI  COORTE 2019</t>
  </si>
  <si>
    <t>Val. Atteso</t>
  </si>
  <si>
    <t>SEZIONE I</t>
  </si>
  <si>
    <t>Numerosità della coorte 2019  (denominatore):</t>
  </si>
  <si>
    <t>Rotavirus</t>
  </si>
  <si>
    <t>COPERTURE VACCINALI A 24 MESI COORTE 2018</t>
  </si>
  <si>
    <t>Numerosità della coorte 2018  (denominatore):</t>
  </si>
  <si>
    <r>
      <rPr>
        <vertAlign val="superscript"/>
        <sz val="11"/>
        <rFont val="Comic Sans MS"/>
        <family val="4"/>
        <charset val="1"/>
      </rPr>
      <t>Antipolio</t>
    </r>
    <r>
      <rPr>
        <vertAlign val="superscript"/>
        <sz val="11"/>
        <rFont val="Comic Sans MS"/>
        <family val="4"/>
        <charset val="1"/>
      </rPr>
      <t>(a)</t>
    </r>
  </si>
  <si>
    <r>
      <rPr>
        <vertAlign val="superscript"/>
        <sz val="11"/>
        <rFont val="Comic Sans MS"/>
        <family val="4"/>
        <charset val="1"/>
      </rPr>
      <t>D</t>
    </r>
    <r>
      <rPr>
        <vertAlign val="superscript"/>
        <sz val="11"/>
        <rFont val="Comic Sans MS"/>
        <family val="4"/>
        <charset val="1"/>
      </rPr>
      <t> (a)</t>
    </r>
  </si>
  <si>
    <r>
      <rPr>
        <vertAlign val="superscript"/>
        <sz val="11"/>
        <rFont val="Comic Sans MS"/>
        <family val="4"/>
        <charset val="1"/>
      </rPr>
      <t>T </t>
    </r>
    <r>
      <rPr>
        <vertAlign val="superscript"/>
        <sz val="11"/>
        <rFont val="Comic Sans MS"/>
        <family val="4"/>
        <charset val="1"/>
      </rPr>
      <t>(a)</t>
    </r>
  </si>
  <si>
    <r>
      <rPr>
        <vertAlign val="superscript"/>
        <sz val="11"/>
        <rFont val="Comic Sans MS"/>
        <family val="4"/>
        <charset val="1"/>
      </rPr>
      <t>P </t>
    </r>
    <r>
      <rPr>
        <vertAlign val="superscript"/>
        <sz val="11"/>
        <rFont val="Comic Sans MS"/>
        <family val="4"/>
        <charset val="1"/>
      </rPr>
      <t>(a)</t>
    </r>
  </si>
  <si>
    <r>
      <rPr>
        <vertAlign val="superscript"/>
        <sz val="11"/>
        <rFont val="Comic Sans MS"/>
        <family val="4"/>
        <charset val="1"/>
      </rPr>
      <t>Antiepatite B</t>
    </r>
    <r>
      <rPr>
        <vertAlign val="superscript"/>
        <sz val="11"/>
        <rFont val="Comic Sans MS"/>
        <family val="4"/>
        <charset val="1"/>
      </rPr>
      <t>(a)</t>
    </r>
  </si>
  <si>
    <r>
      <rPr>
        <vertAlign val="superscript"/>
        <sz val="11"/>
        <rFont val="Comic Sans MS"/>
        <family val="4"/>
        <charset val="1"/>
      </rPr>
      <t>Hib</t>
    </r>
    <r>
      <rPr>
        <vertAlign val="superscript"/>
        <sz val="11"/>
        <rFont val="Comic Sans MS"/>
        <family val="4"/>
        <charset val="1"/>
      </rPr>
      <t>(b)</t>
    </r>
  </si>
  <si>
    <r>
      <rPr>
        <vertAlign val="superscript"/>
        <sz val="11"/>
        <rFont val="Comic Sans MS"/>
        <family val="4"/>
        <charset val="1"/>
      </rPr>
      <t>Morbillo</t>
    </r>
    <r>
      <rPr>
        <vertAlign val="superscript"/>
        <sz val="11"/>
        <rFont val="Comic Sans MS"/>
        <family val="4"/>
        <charset val="1"/>
      </rPr>
      <t>(c)</t>
    </r>
  </si>
  <si>
    <r>
      <rPr>
        <vertAlign val="superscript"/>
        <sz val="11"/>
        <rFont val="Comic Sans MS"/>
        <family val="4"/>
        <charset val="1"/>
      </rPr>
      <t>Parotite</t>
    </r>
    <r>
      <rPr>
        <vertAlign val="superscript"/>
        <sz val="11"/>
        <rFont val="Comic Sans MS"/>
        <family val="4"/>
        <charset val="1"/>
      </rPr>
      <t> (c)</t>
    </r>
  </si>
  <si>
    <r>
      <rPr>
        <vertAlign val="superscript"/>
        <sz val="11"/>
        <rFont val="Comic Sans MS"/>
        <family val="4"/>
        <charset val="1"/>
      </rPr>
      <t>Rosolia </t>
    </r>
    <r>
      <rPr>
        <vertAlign val="superscript"/>
        <sz val="11"/>
        <rFont val="Comic Sans MS"/>
        <family val="4"/>
        <charset val="1"/>
      </rPr>
      <t> (c)</t>
    </r>
  </si>
  <si>
    <r>
      <rPr>
        <vertAlign val="superscript"/>
        <sz val="11"/>
        <rFont val="Comic Sans MS"/>
        <family val="4"/>
        <charset val="1"/>
      </rPr>
      <t>Varicella </t>
    </r>
    <r>
      <rPr>
        <vertAlign val="superscript"/>
        <sz val="11"/>
        <rFont val="Comic Sans MS"/>
        <family val="4"/>
        <charset val="1"/>
      </rPr>
      <t>(c)</t>
    </r>
  </si>
  <si>
    <t>Antimeningococco C coniugato</t>
  </si>
  <si>
    <r>
      <rPr>
        <vertAlign val="superscript"/>
        <sz val="11"/>
        <rFont val="Comic Sans MS"/>
        <family val="4"/>
        <charset val="1"/>
      </rPr>
      <t>Pneumococco  coniugato </t>
    </r>
    <r>
      <rPr>
        <vertAlign val="superscript"/>
        <sz val="11"/>
        <rFont val="Comic Sans MS"/>
        <family val="4"/>
        <charset val="1"/>
      </rPr>
      <t>(b)</t>
    </r>
  </si>
  <si>
    <t>Altri vaccini somministrati, anche se non inseriti nel calendario della Regione/P.A.</t>
  </si>
  <si>
    <t>Vaccino</t>
  </si>
  <si>
    <t>Epatite A</t>
  </si>
  <si>
    <t>Meningococco B</t>
  </si>
  <si>
    <t>Meningococco tetravalente  A,C,Y,W135 coniugato</t>
  </si>
  <si>
    <t>MPRV: prima dose</t>
  </si>
  <si>
    <r>
      <rPr>
        <sz val="9"/>
        <rFont val="Comic Sans MS"/>
        <family val="4"/>
        <charset val="1"/>
      </rPr>
      <t>MPRV: seconda dose</t>
    </r>
    <r>
      <rPr>
        <vertAlign val="superscript"/>
        <sz val="9"/>
        <rFont val="Comic Sans MS"/>
        <family val="4"/>
        <charset val="1"/>
      </rPr>
      <t> </t>
    </r>
    <r>
      <rPr>
        <vertAlign val="superscript"/>
        <sz val="11"/>
        <rFont val="Comic Sans MS"/>
        <family val="4"/>
        <charset val="1"/>
      </rPr>
      <t>(</t>
    </r>
    <r>
      <rPr>
        <vertAlign val="superscript"/>
        <sz val="11"/>
        <rFont val="Comic Sans MS"/>
        <family val="4"/>
        <charset val="1"/>
      </rPr>
      <t>d)</t>
    </r>
  </si>
  <si>
    <t>(d) nei casi in cui la seconda dose venga anticipata, rispetto all’età prevista nel calendario vaccinale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</si>
</sst>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%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b val="true"/>
      <i val="true"/>
      <sz val="12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1"/>
      <name val="Comic Sans MS"/>
      <family val="4"/>
      <charset val="1"/>
    </font>
    <font>
      <sz val="11"/>
      <name val="Comic Sans MS"/>
      <family val="4"/>
      <charset val="1"/>
    </font>
    <font>
      <sz val="9"/>
      <name val="Comic Sans MS"/>
      <family val="4"/>
      <charset val="1"/>
    </font>
    <font>
      <b val="true"/>
      <sz val="11"/>
      <color rgb="FFFF0000"/>
      <name val="Arial"/>
      <family val="2"/>
      <charset val="1"/>
    </font>
    <font>
      <vertAlign val="superscript"/>
      <sz val="11"/>
      <name val="Comic Sans MS"/>
      <family val="4"/>
      <charset val="1"/>
    </font>
    <font>
      <b val="true"/>
      <i val="true"/>
      <sz val="12"/>
      <name val="Comic Sans MS"/>
      <family val="4"/>
      <charset val="1"/>
    </font>
    <font>
      <vertAlign val="superscript"/>
      <sz val="9"/>
      <name val="Comic Sans MS"/>
      <family val="4"/>
      <charset val="1"/>
    </font>
    <font>
      <sz val="12"/>
      <name val="Comic Sans MS"/>
      <family val="4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2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5" activeCellId="0" sqref="A45"/>
    </sheetView>
  </sheetViews>
  <sheetFormatPr defaultRowHeight="12.75"/>
  <cols>
    <col collapsed="false" hidden="false" max="1" min="1" style="1" width="32.1275510204082"/>
    <col collapsed="false" hidden="false" max="2" min="2" style="2" width="2.15816326530612"/>
    <col collapsed="false" hidden="false" max="3" min="3" style="0" width="9.04591836734694"/>
    <col collapsed="false" hidden="false" max="4" min="4" style="0" width="9.17857142857143"/>
    <col collapsed="false" hidden="false" max="5" min="5" style="0" width="8.36734693877551"/>
    <col collapsed="false" hidden="false" max="6" min="6" style="0" width="9.98979591836735"/>
    <col collapsed="false" hidden="false" max="8" min="8" style="0" width="10.6632653061225"/>
    <col collapsed="false" hidden="false" max="9" min="9" style="0" width="7.56122448979592"/>
    <col collapsed="false" hidden="false" max="10" min="10" style="0" width="10.1224489795918"/>
    <col collapsed="false" hidden="false" max="11" min="11" style="0" width="7.69387755102041"/>
    <col collapsed="false" hidden="false" max="12" min="12" style="0" width="9.85204081632653"/>
    <col collapsed="false" hidden="false" max="13" min="13" style="0" width="7.69387755102041"/>
    <col collapsed="false" hidden="false" max="14" min="14" style="0" width="10.2602040816327"/>
    <col collapsed="false" hidden="false" max="15" min="15" style="0" width="8.36734693877551"/>
    <col collapsed="false" hidden="false" max="16" min="16" style="0" width="8.50510204081633"/>
    <col collapsed="false" hidden="false" max="18" min="18" style="0" width="8.77551020408163"/>
    <col collapsed="false" hidden="false" max="19" min="19" style="0" width="8.50510204081633"/>
    <col collapsed="false" hidden="false" max="20" min="20" style="0" width="8.77551020408163"/>
    <col collapsed="false" hidden="false" max="21" min="21" style="0" width="7.96428571428571"/>
    <col collapsed="false" hidden="false" max="22" min="22" style="0" width="10.2602040816327"/>
    <col collapsed="false" hidden="false" max="23" min="23" style="0" width="9.17857142857143"/>
    <col collapsed="false" hidden="false" max="24" min="24" style="0" width="8.50510204081633"/>
    <col collapsed="false" hidden="false" max="25" min="25" style="0" width="10.6632653061225"/>
    <col collapsed="false" hidden="false" max="1025" min="26" style="0" width="8.50510204081633"/>
  </cols>
  <sheetData>
    <row r="1" s="6" customFormat="true" ht="20.25" hidden="false" customHeight="true" outlineLevel="0" collapsed="false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="10" customFormat="true" ht="15" hidden="false" customHeight="true" outlineLevel="0" collapsed="false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customFormat="false" ht="6" hidden="false" customHeight="true" outlineLevel="0" collapsed="false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</row>
    <row r="4" customFormat="false" ht="24" hidden="false" customHeight="true" outlineLevel="0" collapsed="false">
      <c r="A4" s="11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</row>
    <row r="5" customFormat="false" ht="3" hidden="false" customHeight="true" outlineLevel="0" collapsed="false">
      <c r="A5" s="11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3"/>
    </row>
    <row r="6" s="22" customFormat="true" ht="34.5" hidden="false" customHeight="true" outlineLevel="0" collapsed="false">
      <c r="A6" s="17"/>
      <c r="B6" s="17"/>
      <c r="C6" s="18" t="s">
        <v>2</v>
      </c>
      <c r="D6" s="18"/>
      <c r="E6" s="18" t="s">
        <v>3</v>
      </c>
      <c r="F6" s="18"/>
      <c r="G6" s="18" t="s">
        <v>4</v>
      </c>
      <c r="H6" s="18"/>
      <c r="I6" s="18" t="s">
        <v>5</v>
      </c>
      <c r="J6" s="18"/>
      <c r="K6" s="18" t="s">
        <v>6</v>
      </c>
      <c r="L6" s="18"/>
      <c r="M6" s="18" t="s">
        <v>7</v>
      </c>
      <c r="N6" s="18"/>
      <c r="O6" s="19" t="s">
        <v>8</v>
      </c>
      <c r="P6" s="19"/>
      <c r="Q6" s="18" t="s">
        <v>9</v>
      </c>
      <c r="R6" s="18"/>
      <c r="S6" s="18" t="s">
        <v>10</v>
      </c>
      <c r="T6" s="18"/>
      <c r="U6" s="20" t="s">
        <v>11</v>
      </c>
      <c r="V6" s="20"/>
      <c r="W6" s="21"/>
    </row>
    <row r="7" customFormat="false" ht="2.25" hidden="false" customHeight="true" outlineLevel="0" collapsed="false">
      <c r="A7" s="23"/>
      <c r="B7" s="23"/>
      <c r="C7" s="24" t="s">
        <v>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 t="s">
        <v>13</v>
      </c>
    </row>
    <row r="8" customFormat="false" ht="30.75" hidden="false" customHeight="true" outlineLevel="0" collapsed="false">
      <c r="A8" s="26" t="s">
        <v>14</v>
      </c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="28" customFormat="true" ht="2.25" hidden="true" customHeight="true" outlineLevel="0" collapsed="false">
      <c r="A9" s="27"/>
      <c r="B9" s="2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customFormat="false" ht="40.5" hidden="false" customHeight="true" outlineLevel="0" collapsed="false">
      <c r="A10" s="29" t="s">
        <v>15</v>
      </c>
      <c r="B10" s="29"/>
      <c r="C10" s="30"/>
      <c r="D10" s="31" t="n">
        <v>3181</v>
      </c>
      <c r="E10" s="30"/>
      <c r="F10" s="31" t="n">
        <v>1828</v>
      </c>
      <c r="G10" s="30"/>
      <c r="H10" s="32" t="n">
        <v>8893</v>
      </c>
      <c r="I10" s="30"/>
      <c r="J10" s="31" t="n">
        <v>1071</v>
      </c>
      <c r="K10" s="30"/>
      <c r="L10" s="31" t="n">
        <v>4157</v>
      </c>
      <c r="M10" s="30"/>
      <c r="N10" s="31" t="n">
        <v>10457</v>
      </c>
      <c r="O10" s="30"/>
      <c r="P10" s="31" t="n">
        <v>2698</v>
      </c>
      <c r="Q10" s="30"/>
      <c r="R10" s="31" t="n">
        <v>2917</v>
      </c>
      <c r="S10" s="30"/>
      <c r="T10" s="31" t="n">
        <v>3192</v>
      </c>
      <c r="U10" s="30"/>
      <c r="V10" s="33" t="n">
        <f aca="false">SUM(D10,F10,H10,J10,L10,N10,P10,R10,T10)</f>
        <v>38394</v>
      </c>
      <c r="W10" s="34"/>
      <c r="X10" s="35"/>
      <c r="Y10" s="36"/>
    </row>
    <row r="11" customFormat="false" ht="5.25" hidden="false" customHeight="true" outlineLevel="0" collapsed="false">
      <c r="A11" s="37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3"/>
      <c r="W11" s="40"/>
    </row>
    <row r="12" customFormat="false" ht="26.25" hidden="false" customHeight="true" outlineLevel="0" collapsed="false">
      <c r="A12" s="41" t="s">
        <v>16</v>
      </c>
      <c r="B12" s="41"/>
      <c r="C12" s="42"/>
      <c r="D12" s="43" t="n">
        <v>2585</v>
      </c>
      <c r="E12" s="42"/>
      <c r="F12" s="43" t="n">
        <v>1152</v>
      </c>
      <c r="G12" s="44"/>
      <c r="H12" s="32" t="n">
        <v>4276</v>
      </c>
      <c r="I12" s="42"/>
      <c r="J12" s="32" t="n">
        <v>650</v>
      </c>
      <c r="K12" s="44"/>
      <c r="L12" s="32" t="n">
        <v>2017</v>
      </c>
      <c r="M12" s="42"/>
      <c r="N12" s="32" t="n">
        <v>7359</v>
      </c>
      <c r="O12" s="42"/>
      <c r="P12" s="32" t="n">
        <v>1653</v>
      </c>
      <c r="Q12" s="42"/>
      <c r="R12" s="31" t="n">
        <v>1326</v>
      </c>
      <c r="S12" s="42"/>
      <c r="T12" s="32" t="n">
        <v>2402</v>
      </c>
      <c r="U12" s="42" t="n">
        <f aca="false">V12/V10</f>
        <v>0.609991144449654</v>
      </c>
      <c r="V12" s="33" t="n">
        <f aca="false">SUM(D12,F12,H12,J12,L12,N12,P12,R12,T12)</f>
        <v>23420</v>
      </c>
      <c r="W12" s="45"/>
    </row>
    <row r="13" customFormat="false" ht="12.75" hidden="false" customHeight="true" outlineLevel="0" collapsed="false">
      <c r="A13" s="46"/>
      <c r="B13" s="47"/>
      <c r="C13" s="48"/>
      <c r="D13" s="49"/>
      <c r="E13" s="48"/>
      <c r="F13" s="49"/>
      <c r="G13" s="50"/>
      <c r="H13" s="51"/>
      <c r="I13" s="48"/>
      <c r="J13" s="51"/>
      <c r="K13" s="50"/>
      <c r="L13" s="51"/>
      <c r="M13" s="48"/>
      <c r="N13" s="51"/>
      <c r="O13" s="48"/>
      <c r="P13" s="51"/>
      <c r="Q13" s="48"/>
      <c r="R13" s="52"/>
      <c r="S13" s="48"/>
      <c r="T13" s="51"/>
      <c r="U13" s="53"/>
      <c r="V13" s="54"/>
      <c r="W13" s="55"/>
    </row>
    <row r="14" customFormat="false" ht="33.75" hidden="false" customHeight="true" outlineLevel="0" collapsed="false">
      <c r="A14" s="17"/>
      <c r="B14" s="17"/>
      <c r="C14" s="18" t="s">
        <v>2</v>
      </c>
      <c r="D14" s="18"/>
      <c r="E14" s="18" t="s">
        <v>3</v>
      </c>
      <c r="F14" s="18"/>
      <c r="G14" s="18" t="s">
        <v>4</v>
      </c>
      <c r="H14" s="18"/>
      <c r="I14" s="18" t="s">
        <v>5</v>
      </c>
      <c r="J14" s="18"/>
      <c r="K14" s="18" t="s">
        <v>6</v>
      </c>
      <c r="L14" s="18"/>
      <c r="M14" s="18" t="s">
        <v>7</v>
      </c>
      <c r="N14" s="18"/>
      <c r="O14" s="19" t="s">
        <v>8</v>
      </c>
      <c r="P14" s="19"/>
      <c r="Q14" s="18" t="s">
        <v>9</v>
      </c>
      <c r="R14" s="18"/>
      <c r="S14" s="18" t="s">
        <v>10</v>
      </c>
      <c r="T14" s="18"/>
      <c r="U14" s="20" t="s">
        <v>11</v>
      </c>
      <c r="V14" s="20"/>
      <c r="W14" s="13"/>
    </row>
    <row r="15" customFormat="false" ht="6.75" hidden="true" customHeight="true" outlineLevel="0" collapsed="false">
      <c r="A15" s="23"/>
      <c r="B15" s="23"/>
      <c r="C15" s="24" t="s">
        <v>17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56"/>
    </row>
    <row r="16" customFormat="false" ht="15" hidden="false" customHeight="true" outlineLevel="0" collapsed="false">
      <c r="A16" s="26" t="s">
        <v>14</v>
      </c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56"/>
    </row>
    <row r="17" customFormat="false" ht="5.25" hidden="false" customHeight="true" outlineLevel="0" collapsed="false">
      <c r="A17" s="27"/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56"/>
    </row>
    <row r="18" customFormat="false" ht="41.25" hidden="false" customHeight="true" outlineLevel="0" collapsed="false">
      <c r="A18" s="29" t="s">
        <v>18</v>
      </c>
      <c r="B18" s="29"/>
      <c r="C18" s="30"/>
      <c r="D18" s="31" t="n">
        <v>3262</v>
      </c>
      <c r="E18" s="30"/>
      <c r="F18" s="31" t="n">
        <v>1975</v>
      </c>
      <c r="G18" s="30"/>
      <c r="H18" s="32" t="n">
        <v>8893</v>
      </c>
      <c r="I18" s="30"/>
      <c r="J18" s="31" t="n">
        <v>1138</v>
      </c>
      <c r="K18" s="30"/>
      <c r="L18" s="31" t="n">
        <v>4454</v>
      </c>
      <c r="M18" s="30"/>
      <c r="N18" s="31" t="n">
        <v>10952</v>
      </c>
      <c r="O18" s="30"/>
      <c r="P18" s="31" t="n">
        <v>2820</v>
      </c>
      <c r="Q18" s="30"/>
      <c r="R18" s="31" t="n">
        <v>3026</v>
      </c>
      <c r="S18" s="30"/>
      <c r="T18" s="31" t="n">
        <v>3195</v>
      </c>
      <c r="U18" s="30"/>
      <c r="V18" s="33" t="n">
        <f aca="false">SUM(D18,F18,H18,J18,L18,N18,P18,R18,T18)</f>
        <v>39715</v>
      </c>
      <c r="W18" s="56"/>
    </row>
    <row r="19" customFormat="false" ht="15" hidden="false" customHeight="false" outlineLevel="0" collapsed="false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3"/>
      <c r="W19" s="45" t="n">
        <v>0.95</v>
      </c>
    </row>
    <row r="20" customFormat="false" ht="18" hidden="false" customHeight="false" outlineLevel="0" collapsed="false">
      <c r="A20" s="41" t="s">
        <v>19</v>
      </c>
      <c r="B20" s="41"/>
      <c r="C20" s="42" t="n">
        <f aca="false">D20/$D$18</f>
        <v>0.91814837522992</v>
      </c>
      <c r="D20" s="43" t="n">
        <v>2995</v>
      </c>
      <c r="E20" s="44" t="n">
        <f aca="false">F20/$F$18</f>
        <v>0.869873417721519</v>
      </c>
      <c r="F20" s="43" t="n">
        <v>1718</v>
      </c>
      <c r="G20" s="42" t="n">
        <f aca="false">H20/$H$18</f>
        <v>0.897672326548971</v>
      </c>
      <c r="H20" s="32" t="n">
        <v>7983</v>
      </c>
      <c r="I20" s="42" t="n">
        <f aca="false">J20/$J$18</f>
        <v>0.977152899824253</v>
      </c>
      <c r="J20" s="32" t="n">
        <v>1112</v>
      </c>
      <c r="K20" s="42" t="n">
        <f aca="false">L20/$L$18</f>
        <v>0.898069151324652</v>
      </c>
      <c r="L20" s="32" t="n">
        <v>4000</v>
      </c>
      <c r="M20" s="44" t="n">
        <f aca="false">N20/$N$18</f>
        <v>0.856099342585829</v>
      </c>
      <c r="N20" s="32" t="n">
        <v>9376</v>
      </c>
      <c r="O20" s="44" t="n">
        <f aca="false">P20/$P$18</f>
        <v>0.898936170212766</v>
      </c>
      <c r="P20" s="32" t="n">
        <v>2535</v>
      </c>
      <c r="Q20" s="42" t="n">
        <f aca="false">R20/$R$18</f>
        <v>0.882352941176471</v>
      </c>
      <c r="R20" s="31" t="n">
        <v>2670</v>
      </c>
      <c r="S20" s="42" t="n">
        <f aca="false">T20/$T$18</f>
        <v>0.94866979655712</v>
      </c>
      <c r="T20" s="32" t="n">
        <v>3031</v>
      </c>
      <c r="U20" s="42" t="n">
        <f aca="false">V20/$V$18</f>
        <v>0.891854463049226</v>
      </c>
      <c r="V20" s="33" t="n">
        <f aca="false">SUM(D20,F20,H20,J20,L20,N20,P20,R20,T20)</f>
        <v>35420</v>
      </c>
      <c r="W20" s="45"/>
    </row>
    <row r="21" customFormat="false" ht="18" hidden="false" customHeight="false" outlineLevel="0" collapsed="false">
      <c r="A21" s="57" t="s">
        <v>20</v>
      </c>
      <c r="B21" s="57"/>
      <c r="C21" s="42" t="n">
        <f aca="false">D21/$D$18</f>
        <v>0.91814837522992</v>
      </c>
      <c r="D21" s="43" t="n">
        <v>2995</v>
      </c>
      <c r="E21" s="44" t="n">
        <f aca="false">F21/$F$18</f>
        <v>0.869873417721519</v>
      </c>
      <c r="F21" s="43" t="n">
        <v>1718</v>
      </c>
      <c r="G21" s="42" t="n">
        <f aca="false">H21/$H$18</f>
        <v>0.897672326548971</v>
      </c>
      <c r="H21" s="32" t="n">
        <v>7983</v>
      </c>
      <c r="I21" s="42" t="n">
        <f aca="false">J21/$J$18</f>
        <v>0.977152899824253</v>
      </c>
      <c r="J21" s="32" t="n">
        <v>1112</v>
      </c>
      <c r="K21" s="42" t="n">
        <f aca="false">L21/$L$18</f>
        <v>0.898069151324652</v>
      </c>
      <c r="L21" s="32" t="n">
        <v>4000</v>
      </c>
      <c r="M21" s="44" t="n">
        <f aca="false">N21/$N$18</f>
        <v>0.856099342585829</v>
      </c>
      <c r="N21" s="32" t="n">
        <v>9376</v>
      </c>
      <c r="O21" s="44" t="n">
        <f aca="false">P21/$P$18</f>
        <v>0.898936170212766</v>
      </c>
      <c r="P21" s="32" t="n">
        <v>2535</v>
      </c>
      <c r="Q21" s="44" t="n">
        <f aca="false">R21/$R$18</f>
        <v>0.882352941176471</v>
      </c>
      <c r="R21" s="31" t="n">
        <v>2670</v>
      </c>
      <c r="S21" s="42" t="n">
        <f aca="false">T21/$T$18</f>
        <v>0.948669796557121</v>
      </c>
      <c r="T21" s="32" t="n">
        <v>3031</v>
      </c>
      <c r="U21" s="42" t="n">
        <f aca="false">V21/$V$18</f>
        <v>0.891854463049226</v>
      </c>
      <c r="V21" s="33" t="n">
        <f aca="false">SUM(D21,F21,H21,J21,L21,N21,P21,R21,T21)</f>
        <v>35420</v>
      </c>
      <c r="W21" s="13"/>
    </row>
    <row r="22" customFormat="false" ht="19.5" hidden="false" customHeight="true" outlineLevel="0" collapsed="false">
      <c r="A22" s="57" t="s">
        <v>21</v>
      </c>
      <c r="B22" s="57"/>
      <c r="C22" s="42" t="n">
        <f aca="false">D22/$D$18</f>
        <v>0.91814837522992</v>
      </c>
      <c r="D22" s="43" t="n">
        <v>2995</v>
      </c>
      <c r="E22" s="44" t="n">
        <f aca="false">F22/$F$18</f>
        <v>0.869873417721519</v>
      </c>
      <c r="F22" s="43" t="n">
        <v>1718</v>
      </c>
      <c r="G22" s="42" t="n">
        <f aca="false">H22/$H$18</f>
        <v>0.897672326548971</v>
      </c>
      <c r="H22" s="32" t="n">
        <v>7983</v>
      </c>
      <c r="I22" s="42" t="n">
        <f aca="false">J22/$J$18</f>
        <v>0.977152899824253</v>
      </c>
      <c r="J22" s="32" t="n">
        <v>1112</v>
      </c>
      <c r="K22" s="42" t="n">
        <f aca="false">L22/$L$18</f>
        <v>0.898069151324652</v>
      </c>
      <c r="L22" s="32" t="n">
        <v>4000</v>
      </c>
      <c r="M22" s="44" t="n">
        <f aca="false">N22/$N$18</f>
        <v>0.856099342585829</v>
      </c>
      <c r="N22" s="32" t="n">
        <v>9376</v>
      </c>
      <c r="O22" s="44" t="n">
        <f aca="false">P22/$P$18</f>
        <v>0.898936170212766</v>
      </c>
      <c r="P22" s="32" t="n">
        <v>2535</v>
      </c>
      <c r="Q22" s="44" t="n">
        <f aca="false">R22/$R$18</f>
        <v>0.882352941176471</v>
      </c>
      <c r="R22" s="31" t="n">
        <v>2670</v>
      </c>
      <c r="S22" s="42" t="n">
        <f aca="false">T22/$T$18</f>
        <v>0.948669796557121</v>
      </c>
      <c r="T22" s="32" t="n">
        <v>3031</v>
      </c>
      <c r="U22" s="42" t="n">
        <f aca="false">V22/$V$18</f>
        <v>0.891854463049226</v>
      </c>
      <c r="V22" s="33" t="n">
        <f aca="false">SUM(D22,F22,H22,J22,L22,N22,P22,R22,T22)</f>
        <v>35420</v>
      </c>
      <c r="W22" s="45" t="n">
        <v>0.95</v>
      </c>
    </row>
    <row r="23" customFormat="false" ht="15" hidden="false" customHeight="true" outlineLevel="0" collapsed="false">
      <c r="A23" s="57" t="s">
        <v>22</v>
      </c>
      <c r="B23" s="57"/>
      <c r="C23" s="42" t="n">
        <f aca="false">D23/$D$18</f>
        <v>0.91814837522992</v>
      </c>
      <c r="D23" s="43" t="n">
        <v>2995</v>
      </c>
      <c r="E23" s="44" t="n">
        <f aca="false">F23/$F$18</f>
        <v>0.869873417721519</v>
      </c>
      <c r="F23" s="43" t="n">
        <v>1718</v>
      </c>
      <c r="G23" s="42" t="n">
        <f aca="false">H23/$H$18</f>
        <v>0.897672326548971</v>
      </c>
      <c r="H23" s="32" t="n">
        <v>7983</v>
      </c>
      <c r="I23" s="42" t="n">
        <f aca="false">J23/$J$18</f>
        <v>0.977152899824253</v>
      </c>
      <c r="J23" s="32" t="n">
        <v>1112</v>
      </c>
      <c r="K23" s="42" t="n">
        <f aca="false">L23/$L$18</f>
        <v>0.898069151324652</v>
      </c>
      <c r="L23" s="32" t="n">
        <v>4000</v>
      </c>
      <c r="M23" s="44" t="n">
        <f aca="false">N23/$N$18</f>
        <v>0.856099342585829</v>
      </c>
      <c r="N23" s="32" t="n">
        <v>9376</v>
      </c>
      <c r="O23" s="44" t="n">
        <f aca="false">P23/$P$18</f>
        <v>0.898936170212766</v>
      </c>
      <c r="P23" s="32" t="n">
        <v>2535</v>
      </c>
      <c r="Q23" s="44" t="n">
        <f aca="false">R23/$R$18</f>
        <v>0.882352941176471</v>
      </c>
      <c r="R23" s="31" t="n">
        <v>2670</v>
      </c>
      <c r="S23" s="42" t="n">
        <f aca="false">T23/$T$18</f>
        <v>0.948669796557121</v>
      </c>
      <c r="T23" s="32" t="n">
        <v>3031</v>
      </c>
      <c r="U23" s="42" t="n">
        <f aca="false">V23/$V$18</f>
        <v>0.891854463049226</v>
      </c>
      <c r="V23" s="33" t="n">
        <f aca="false">SUM(D23,F23,H23,J23,L23,N23,P23,R23,T23)</f>
        <v>35420</v>
      </c>
      <c r="W23" s="45" t="n">
        <v>0.95</v>
      </c>
    </row>
    <row r="24" customFormat="false" ht="18.75" hidden="false" customHeight="true" outlineLevel="0" collapsed="false">
      <c r="A24" s="57" t="s">
        <v>23</v>
      </c>
      <c r="B24" s="57"/>
      <c r="C24" s="42" t="n">
        <f aca="false">D24/$D$18</f>
        <v>0.91814837522992</v>
      </c>
      <c r="D24" s="43" t="n">
        <v>2995</v>
      </c>
      <c r="E24" s="44" t="n">
        <f aca="false">F24/$F$18</f>
        <v>0.870379746835443</v>
      </c>
      <c r="F24" s="43" t="n">
        <v>1719</v>
      </c>
      <c r="G24" s="42" t="n">
        <f aca="false">H24/$H$18</f>
        <v>0.898234566512988</v>
      </c>
      <c r="H24" s="32" t="n">
        <v>7988</v>
      </c>
      <c r="I24" s="42" t="n">
        <f aca="false">J24/$J$18</f>
        <v>0.977152899824253</v>
      </c>
      <c r="J24" s="32" t="n">
        <v>1112</v>
      </c>
      <c r="K24" s="42" t="n">
        <f aca="false">L24/$L$18</f>
        <v>0.897844634036821</v>
      </c>
      <c r="L24" s="32" t="n">
        <v>3999</v>
      </c>
      <c r="M24" s="44" t="n">
        <f aca="false">N24/$N$18</f>
        <v>0.856099342585829</v>
      </c>
      <c r="N24" s="32" t="n">
        <v>9376</v>
      </c>
      <c r="O24" s="44" t="n">
        <f aca="false">P24/$P$18</f>
        <v>0.898936170212766</v>
      </c>
      <c r="P24" s="32" t="n">
        <v>2535</v>
      </c>
      <c r="Q24" s="44" t="n">
        <f aca="false">R24/$R$18</f>
        <v>0.880039656311963</v>
      </c>
      <c r="R24" s="31" t="n">
        <v>2663</v>
      </c>
      <c r="S24" s="42" t="n">
        <f aca="false">T24/$T$18</f>
        <v>0.948669796557121</v>
      </c>
      <c r="T24" s="32" t="n">
        <v>3031</v>
      </c>
      <c r="U24" s="42" t="n">
        <f aca="false">V24/$V$18</f>
        <v>0.891804104242729</v>
      </c>
      <c r="V24" s="33" t="n">
        <f aca="false">SUM(D24,F24,H24,J24,L24,N24,P24,R24,T24)</f>
        <v>35418</v>
      </c>
      <c r="W24" s="58" t="n">
        <v>0.95</v>
      </c>
    </row>
    <row r="25" customFormat="false" ht="15.75" hidden="false" customHeight="true" outlineLevel="0" collapsed="false">
      <c r="A25" s="57" t="s">
        <v>24</v>
      </c>
      <c r="B25" s="57"/>
      <c r="C25" s="42" t="n">
        <f aca="false">D25/$D$18</f>
        <v>0.91814837522992</v>
      </c>
      <c r="D25" s="43" t="n">
        <v>2995</v>
      </c>
      <c r="E25" s="44" t="n">
        <f aca="false">F25/$F$18</f>
        <v>0.869873417721519</v>
      </c>
      <c r="F25" s="43" t="n">
        <v>1718</v>
      </c>
      <c r="G25" s="42" t="n">
        <f aca="false">H25/$H$18</f>
        <v>0.896885190599348</v>
      </c>
      <c r="H25" s="32" t="n">
        <v>7976</v>
      </c>
      <c r="I25" s="42" t="n">
        <f aca="false">J25/$J$18</f>
        <v>0.977152899824253</v>
      </c>
      <c r="J25" s="32" t="n">
        <v>1112</v>
      </c>
      <c r="K25" s="42" t="n">
        <f aca="false">L25/$L$18</f>
        <v>0.89762011674899</v>
      </c>
      <c r="L25" s="32" t="n">
        <v>3998</v>
      </c>
      <c r="M25" s="44" t="n">
        <f aca="false">N25/$N$18</f>
        <v>0.856099342585829</v>
      </c>
      <c r="N25" s="32" t="n">
        <v>9376</v>
      </c>
      <c r="O25" s="44" t="n">
        <f aca="false">P25/$P$18</f>
        <v>0.898936170212766</v>
      </c>
      <c r="P25" s="32" t="n">
        <v>2535</v>
      </c>
      <c r="Q25" s="44" t="n">
        <f aca="false">R25/$R$18</f>
        <v>0.880039656311963</v>
      </c>
      <c r="R25" s="31" t="n">
        <v>2663</v>
      </c>
      <c r="S25" s="42" t="n">
        <f aca="false">T25/$T$18</f>
        <v>0.948669796557121</v>
      </c>
      <c r="T25" s="32" t="n">
        <v>3031</v>
      </c>
      <c r="U25" s="42" t="n">
        <f aca="false">V25/$V$18</f>
        <v>0.891451592597255</v>
      </c>
      <c r="V25" s="33" t="n">
        <f aca="false">SUM(D25,F25,H25,J25,L25,N25,P25,R25,T25)</f>
        <v>35404</v>
      </c>
      <c r="W25" s="59"/>
    </row>
    <row r="26" customFormat="false" ht="18" hidden="false" customHeight="false" outlineLevel="0" collapsed="false">
      <c r="A26" s="57" t="s">
        <v>25</v>
      </c>
      <c r="B26" s="57"/>
      <c r="C26" s="42" t="n">
        <f aca="false">D26/$D$18</f>
        <v>0.924892703862661</v>
      </c>
      <c r="D26" s="43" t="n">
        <v>3017</v>
      </c>
      <c r="E26" s="42" t="n">
        <f aca="false">F26/$F$18</f>
        <v>0.903291139240506</v>
      </c>
      <c r="F26" s="43" t="n">
        <v>1784</v>
      </c>
      <c r="G26" s="42" t="n">
        <f aca="false">H26/$H$18</f>
        <v>0.946137411447206</v>
      </c>
      <c r="H26" s="32" t="n">
        <v>8414</v>
      </c>
      <c r="I26" s="42" t="n">
        <f aca="false">J26/$J$18</f>
        <v>0.971001757469244</v>
      </c>
      <c r="J26" s="32" t="n">
        <v>1105</v>
      </c>
      <c r="K26" s="44" t="n">
        <f aca="false">L26/$L$18</f>
        <v>0.865289627301302</v>
      </c>
      <c r="L26" s="32" t="n">
        <v>3854</v>
      </c>
      <c r="M26" s="44" t="n">
        <f aca="false">N26/$N$18</f>
        <v>0.880843681519357</v>
      </c>
      <c r="N26" s="32" t="n">
        <v>9647</v>
      </c>
      <c r="O26" s="44" t="n">
        <f aca="false">P26/$P$18</f>
        <v>0.912056737588653</v>
      </c>
      <c r="P26" s="32" t="n">
        <v>2572</v>
      </c>
      <c r="Q26" s="44" t="n">
        <f aca="false">R26/$R$18</f>
        <v>0.891606080634501</v>
      </c>
      <c r="R26" s="31" t="n">
        <v>2698</v>
      </c>
      <c r="S26" s="42" t="n">
        <f aca="false">T26/$T$18</f>
        <v>0.9320813771518</v>
      </c>
      <c r="T26" s="32" t="n">
        <v>2978</v>
      </c>
      <c r="U26" s="42" t="n">
        <f aca="false">V26/$V$18</f>
        <v>0.908195895757271</v>
      </c>
      <c r="V26" s="33" t="n">
        <f aca="false">SUM(D26,F26,H26,J26,L26,N26,P26,R26,T26)</f>
        <v>36069</v>
      </c>
      <c r="W26" s="13"/>
    </row>
    <row r="27" customFormat="false" ht="16.5" hidden="false" customHeight="true" outlineLevel="0" collapsed="false">
      <c r="A27" s="57" t="s">
        <v>26</v>
      </c>
      <c r="B27" s="57"/>
      <c r="C27" s="42" t="n">
        <f aca="false">D27/$D$18</f>
        <v>0.924892703862661</v>
      </c>
      <c r="D27" s="43" t="n">
        <v>3017</v>
      </c>
      <c r="E27" s="42" t="n">
        <f aca="false">F27/$F$18</f>
        <v>0.902278481012658</v>
      </c>
      <c r="F27" s="43" t="n">
        <v>1782</v>
      </c>
      <c r="G27" s="42" t="n">
        <f aca="false">H27/$H$18</f>
        <v>0.946137411447206</v>
      </c>
      <c r="H27" s="32" t="n">
        <v>8414</v>
      </c>
      <c r="I27" s="42" t="n">
        <f aca="false">J27/$J$18</f>
        <v>0.971001757469244</v>
      </c>
      <c r="J27" s="32" t="n">
        <v>1105</v>
      </c>
      <c r="K27" s="44" t="n">
        <f aca="false">L27/$L$18</f>
        <v>0.86484059272564</v>
      </c>
      <c r="L27" s="32" t="n">
        <v>3852</v>
      </c>
      <c r="M27" s="44" t="n">
        <f aca="false">N27/$N$18</f>
        <v>0.880843681519357</v>
      </c>
      <c r="N27" s="32" t="n">
        <v>9647</v>
      </c>
      <c r="O27" s="44" t="n">
        <f aca="false">P27/$P$18</f>
        <v>0.912056737588653</v>
      </c>
      <c r="P27" s="32" t="n">
        <v>2572</v>
      </c>
      <c r="Q27" s="44" t="n">
        <f aca="false">R27/$R$18</f>
        <v>0.891606080634501</v>
      </c>
      <c r="R27" s="31" t="n">
        <v>2698</v>
      </c>
      <c r="S27" s="42" t="n">
        <f aca="false">T27/$T$18</f>
        <v>0.9320813771518</v>
      </c>
      <c r="T27" s="32" t="n">
        <v>2978</v>
      </c>
      <c r="U27" s="42" t="n">
        <f aca="false">V27/$V$18</f>
        <v>0.908095178144278</v>
      </c>
      <c r="V27" s="33" t="n">
        <f aca="false">SUM(D27,F27,H27,J27,L27,N27,P27,R27,T27)</f>
        <v>36065</v>
      </c>
      <c r="W27" s="34"/>
      <c r="X27" s="60"/>
    </row>
    <row r="28" customFormat="false" ht="18" hidden="false" customHeight="false" outlineLevel="0" collapsed="false">
      <c r="A28" s="57" t="s">
        <v>27</v>
      </c>
      <c r="B28" s="57"/>
      <c r="C28" s="42" t="n">
        <f aca="false">D28/$D$18</f>
        <v>0.924892703862661</v>
      </c>
      <c r="D28" s="43" t="n">
        <v>3017</v>
      </c>
      <c r="E28" s="42" t="n">
        <f aca="false">F28/$F$18</f>
        <v>0.903291139240506</v>
      </c>
      <c r="F28" s="43" t="n">
        <v>1784</v>
      </c>
      <c r="G28" s="42" t="n">
        <f aca="false">H28/$H$18</f>
        <v>0.946137411447206</v>
      </c>
      <c r="H28" s="32" t="n">
        <v>8414</v>
      </c>
      <c r="I28" s="42" t="n">
        <f aca="false">J28/$J$18</f>
        <v>0.971001757469244</v>
      </c>
      <c r="J28" s="32" t="n">
        <v>1105</v>
      </c>
      <c r="K28" s="44" t="n">
        <f aca="false">L28/$L$18</f>
        <v>0.865065110013471</v>
      </c>
      <c r="L28" s="32" t="n">
        <v>3853</v>
      </c>
      <c r="M28" s="44" t="n">
        <f aca="false">N28/$N$18</f>
        <v>0.880843681519357</v>
      </c>
      <c r="N28" s="32" t="n">
        <v>9647</v>
      </c>
      <c r="O28" s="44" t="n">
        <f aca="false">P28/$P$18</f>
        <v>0.912056737588653</v>
      </c>
      <c r="P28" s="32" t="n">
        <v>2572</v>
      </c>
      <c r="Q28" s="44" t="n">
        <f aca="false">R28/$R$18</f>
        <v>0.891606080634501</v>
      </c>
      <c r="R28" s="31" t="n">
        <v>2698</v>
      </c>
      <c r="S28" s="42" t="n">
        <f aca="false">T28/$T$18</f>
        <v>0.9320813771518</v>
      </c>
      <c r="T28" s="32" t="n">
        <v>2978</v>
      </c>
      <c r="U28" s="42" t="n">
        <f aca="false">V28/$V$18</f>
        <v>0.908170716354022</v>
      </c>
      <c r="V28" s="33" t="n">
        <f aca="false">SUM(D28,F28,H28,J28,L28,N28,P28,R28,T28)</f>
        <v>36068</v>
      </c>
      <c r="W28" s="13"/>
    </row>
    <row r="29" customFormat="false" ht="21" hidden="false" customHeight="true" outlineLevel="0" collapsed="false">
      <c r="A29" s="57" t="s">
        <v>28</v>
      </c>
      <c r="B29" s="57"/>
      <c r="C29" s="42" t="n">
        <f aca="false">D29/$D$18</f>
        <v>0.924892703862661</v>
      </c>
      <c r="D29" s="43" t="n">
        <v>3017</v>
      </c>
      <c r="E29" s="42" t="n">
        <f aca="false">F29/$F$18</f>
        <v>0.898227848101266</v>
      </c>
      <c r="F29" s="43" t="n">
        <v>1774</v>
      </c>
      <c r="G29" s="42" t="n">
        <f aca="false">H29/$H$18</f>
        <v>0.920499269088047</v>
      </c>
      <c r="H29" s="32" t="n">
        <v>8186</v>
      </c>
      <c r="I29" s="42" t="n">
        <f aca="false">J29/$J$18</f>
        <v>0.972759226713533</v>
      </c>
      <c r="J29" s="32" t="n">
        <v>1107</v>
      </c>
      <c r="K29" s="44" t="n">
        <f aca="false">L29/$L$18</f>
        <v>0.844634036820835</v>
      </c>
      <c r="L29" s="32" t="n">
        <v>3762</v>
      </c>
      <c r="M29" s="44" t="n">
        <f aca="false">N29/$N$18</f>
        <v>0.838203067932798</v>
      </c>
      <c r="N29" s="32" t="n">
        <v>9180</v>
      </c>
      <c r="O29" s="44" t="n">
        <f aca="false">P29/$P$18</f>
        <v>0.902836879432624</v>
      </c>
      <c r="P29" s="32" t="n">
        <v>2546</v>
      </c>
      <c r="Q29" s="42" t="n">
        <f aca="false">R29/$R$18</f>
        <v>0.881692002643754</v>
      </c>
      <c r="R29" s="31" t="n">
        <v>2668</v>
      </c>
      <c r="S29" s="42" t="n">
        <f aca="false">T29/$T$18</f>
        <v>0.9320813771518</v>
      </c>
      <c r="T29" s="32" t="n">
        <v>2978</v>
      </c>
      <c r="U29" s="42" t="n">
        <f aca="false">V29/$V$18</f>
        <v>0.886768223593101</v>
      </c>
      <c r="V29" s="33" t="n">
        <f aca="false">SUM(D29,F29,H29,J29,L29,N29,P29,R29,T29)</f>
        <v>35218</v>
      </c>
      <c r="W29" s="13"/>
    </row>
    <row r="30" customFormat="false" ht="19.5" hidden="false" customHeight="true" outlineLevel="0" collapsed="false">
      <c r="A30" s="61" t="s">
        <v>29</v>
      </c>
      <c r="B30" s="61"/>
      <c r="C30" s="44" t="n">
        <f aca="false">D30/$D$18</f>
        <v>0.00490496627835684</v>
      </c>
      <c r="D30" s="43" t="n">
        <v>16</v>
      </c>
      <c r="E30" s="44" t="n">
        <f aca="false">F30/$F$18</f>
        <v>0.00708860759493671</v>
      </c>
      <c r="F30" s="43" t="n">
        <v>14</v>
      </c>
      <c r="G30" s="44" t="n">
        <f aca="false">H30/$H$18</f>
        <v>0.00281119982008321</v>
      </c>
      <c r="H30" s="32" t="n">
        <v>25</v>
      </c>
      <c r="I30" s="44" t="n">
        <f aca="false">J30/$J$18</f>
        <v>0.000878734622144112</v>
      </c>
      <c r="J30" s="32" t="n">
        <v>1</v>
      </c>
      <c r="K30" s="44" t="n">
        <f aca="false">L30/$L$18</f>
        <v>0.00628648405927256</v>
      </c>
      <c r="L30" s="32" t="n">
        <v>28</v>
      </c>
      <c r="M30" s="44" t="n">
        <f aca="false">N30/$N$18</f>
        <v>0</v>
      </c>
      <c r="N30" s="32" t="n">
        <v>0</v>
      </c>
      <c r="O30" s="44" t="n">
        <f aca="false">P30/$P$18</f>
        <v>0</v>
      </c>
      <c r="P30" s="32" t="n">
        <v>0</v>
      </c>
      <c r="Q30" s="42" t="n">
        <f aca="false">R30/$R$18</f>
        <v>0.649041639127561</v>
      </c>
      <c r="R30" s="31" t="n">
        <v>1964</v>
      </c>
      <c r="S30" s="42" t="n">
        <f aca="false">T30/$T$18</f>
        <v>0.00751173708920188</v>
      </c>
      <c r="T30" s="32" t="n">
        <v>24</v>
      </c>
      <c r="U30" s="42" t="n">
        <f aca="false">V30/$V$18</f>
        <v>0.0521717235301523</v>
      </c>
      <c r="V30" s="33" t="n">
        <f aca="false">SUM(D30,F30,H30,J30,L30,N30,P30,R30,T30)</f>
        <v>2072</v>
      </c>
      <c r="W30" s="13"/>
    </row>
    <row r="31" customFormat="false" ht="23.25" hidden="false" customHeight="true" outlineLevel="0" collapsed="false">
      <c r="A31" s="57" t="s">
        <v>30</v>
      </c>
      <c r="B31" s="57"/>
      <c r="C31" s="42" t="n">
        <f aca="false">D31/$D$18</f>
        <v>0.899141630901288</v>
      </c>
      <c r="D31" s="43" t="n">
        <v>2933</v>
      </c>
      <c r="E31" s="42" t="n">
        <f aca="false">F31/$F$18</f>
        <v>0.857215189873418</v>
      </c>
      <c r="F31" s="43" t="n">
        <v>1693</v>
      </c>
      <c r="G31" s="44" t="n">
        <f aca="false">H31/$H$18</f>
        <v>0.838412234341617</v>
      </c>
      <c r="H31" s="32" t="n">
        <v>7456</v>
      </c>
      <c r="I31" s="42" t="n">
        <f aca="false">J31/$J$18</f>
        <v>0.972759226713533</v>
      </c>
      <c r="J31" s="32" t="n">
        <v>1107</v>
      </c>
      <c r="K31" s="42" t="n">
        <f aca="false">L31/$L$18</f>
        <v>0.870004490345757</v>
      </c>
      <c r="L31" s="32" t="n">
        <v>3875</v>
      </c>
      <c r="M31" s="44" t="n">
        <f aca="false">N31/$N$18</f>
        <v>0.806793279766253</v>
      </c>
      <c r="N31" s="32" t="n">
        <v>8836</v>
      </c>
      <c r="O31" s="44" t="n">
        <f aca="false">P31/$P$18</f>
        <v>0.88758865248227</v>
      </c>
      <c r="P31" s="32" t="n">
        <v>2503</v>
      </c>
      <c r="Q31" s="42" t="n">
        <f aca="false">R31/$R$18</f>
        <v>0.848645076007931</v>
      </c>
      <c r="R31" s="31" t="n">
        <v>2568</v>
      </c>
      <c r="S31" s="42" t="n">
        <f aca="false">T31/$T$18</f>
        <v>0.9339593114241</v>
      </c>
      <c r="T31" s="32" t="n">
        <v>2984</v>
      </c>
      <c r="U31" s="42" t="n">
        <f aca="false">V31/$V$18</f>
        <v>0.854966637290696</v>
      </c>
      <c r="V31" s="33" t="n">
        <f aca="false">SUM(D31,F31,H31,J31,L31,N31,P31,R31,T31)</f>
        <v>33955</v>
      </c>
      <c r="W31" s="13"/>
    </row>
    <row r="32" customFormat="false" ht="26.25" hidden="false" customHeight="true" outlineLevel="0" collapsed="false">
      <c r="A32" s="62" t="s">
        <v>31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3"/>
    </row>
    <row r="33" customFormat="false" ht="12.75" hidden="false" customHeight="true" outlineLevel="0" collapsed="false">
      <c r="A33" s="63" t="s">
        <v>32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13"/>
    </row>
    <row r="34" customFormat="false" ht="2.25" hidden="false" customHeight="true" outlineLevel="0" collapsed="false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3"/>
      <c r="W34" s="13"/>
    </row>
    <row r="35" customFormat="false" ht="18" hidden="false" customHeight="false" outlineLevel="0" collapsed="false">
      <c r="A35" s="66" t="s">
        <v>33</v>
      </c>
      <c r="B35" s="66"/>
      <c r="C35" s="44"/>
      <c r="D35" s="43"/>
      <c r="E35" s="30"/>
      <c r="F35" s="31" t="n">
        <v>0</v>
      </c>
      <c r="G35" s="30"/>
      <c r="H35" s="32" t="n">
        <v>4</v>
      </c>
      <c r="I35" s="30"/>
      <c r="J35" s="32" t="n">
        <v>0</v>
      </c>
      <c r="K35" s="30"/>
      <c r="L35" s="32" t="n">
        <v>0</v>
      </c>
      <c r="M35" s="30"/>
      <c r="N35" s="32" t="n">
        <v>0</v>
      </c>
      <c r="O35" s="30"/>
      <c r="P35" s="32" t="n">
        <v>0</v>
      </c>
      <c r="Q35" s="30"/>
      <c r="R35" s="31" t="n">
        <v>3</v>
      </c>
      <c r="S35" s="30"/>
      <c r="T35" s="31" t="n">
        <v>0</v>
      </c>
      <c r="U35" s="30"/>
      <c r="V35" s="67" t="n">
        <f aca="false">SUM(D35+F35+H35+J35+L35+N35+P35+R35+T35)</f>
        <v>7</v>
      </c>
      <c r="W35" s="13"/>
    </row>
    <row r="36" customFormat="false" ht="20.25" hidden="false" customHeight="true" outlineLevel="0" collapsed="false">
      <c r="A36" s="66" t="s">
        <v>16</v>
      </c>
      <c r="B36" s="66"/>
      <c r="C36" s="42" t="n">
        <f aca="false">D36/$D$18</f>
        <v>0.794604537093808</v>
      </c>
      <c r="D36" s="43" t="n">
        <v>2592</v>
      </c>
      <c r="E36" s="42" t="n">
        <f aca="false">F36/$F$18</f>
        <v>0.632405063291139</v>
      </c>
      <c r="F36" s="31" t="n">
        <v>1249</v>
      </c>
      <c r="G36" s="44" t="n">
        <f aca="false">H36/$H$18</f>
        <v>0.517485662880918</v>
      </c>
      <c r="H36" s="32" t="n">
        <v>4602</v>
      </c>
      <c r="I36" s="44" t="n">
        <f aca="false">J36/$J$18</f>
        <v>0.506151142355009</v>
      </c>
      <c r="J36" s="32" t="n">
        <v>576</v>
      </c>
      <c r="K36" s="44" t="n">
        <f aca="false">L36/$L$18</f>
        <v>0.435563538392456</v>
      </c>
      <c r="L36" s="32" t="n">
        <v>1940</v>
      </c>
      <c r="M36" s="42" t="n">
        <f aca="false">N36/$N$18</f>
        <v>0.685445580715851</v>
      </c>
      <c r="N36" s="32" t="n">
        <v>7507</v>
      </c>
      <c r="O36" s="44" t="n">
        <f aca="false">P36/P18</f>
        <v>0.531205673758865</v>
      </c>
      <c r="P36" s="31" t="n">
        <v>1498</v>
      </c>
      <c r="Q36" s="44" t="n">
        <f aca="false">R36/$R$18</f>
        <v>0.407138136153338</v>
      </c>
      <c r="R36" s="31" t="n">
        <v>1232</v>
      </c>
      <c r="S36" s="42" t="n">
        <f aca="false">T36/$T$18</f>
        <v>0.803442879499217</v>
      </c>
      <c r="T36" s="31" t="n">
        <v>2567</v>
      </c>
      <c r="U36" s="42" t="n">
        <f aca="false">V36/$V$18</f>
        <v>0.598338159385623</v>
      </c>
      <c r="V36" s="67" t="n">
        <f aca="false">SUM(D36+F36+H36+J36+L36+N36+P36+R36+T36)</f>
        <v>23763</v>
      </c>
      <c r="W36" s="13"/>
    </row>
    <row r="37" customFormat="false" ht="20.25" hidden="false" customHeight="true" outlineLevel="0" collapsed="false">
      <c r="A37" s="66" t="s">
        <v>34</v>
      </c>
      <c r="B37" s="66"/>
      <c r="C37" s="42" t="n">
        <f aca="false">D37/$D$18</f>
        <v>0.880441446965052</v>
      </c>
      <c r="D37" s="43" t="n">
        <v>2872</v>
      </c>
      <c r="E37" s="42" t="n">
        <f aca="false">F37/$F$18</f>
        <v>0.673924050632911</v>
      </c>
      <c r="F37" s="31" t="n">
        <v>1331</v>
      </c>
      <c r="G37" s="44" t="n">
        <f aca="false">H37/$H$18</f>
        <v>0.510963679298325</v>
      </c>
      <c r="H37" s="32" t="n">
        <v>4544</v>
      </c>
      <c r="I37" s="42" t="n">
        <f aca="false">J37/$J$18</f>
        <v>0.855008787346221</v>
      </c>
      <c r="J37" s="32" t="n">
        <v>973</v>
      </c>
      <c r="K37" s="42" t="n">
        <f aca="false">L37/$L$18</f>
        <v>0.718679838347553</v>
      </c>
      <c r="L37" s="32" t="n">
        <v>3201</v>
      </c>
      <c r="M37" s="42" t="n">
        <f aca="false">N37/$N$18</f>
        <v>0.711194302410519</v>
      </c>
      <c r="N37" s="32" t="n">
        <v>7789</v>
      </c>
      <c r="O37" s="44"/>
      <c r="P37" s="31" t="n">
        <v>1517</v>
      </c>
      <c r="Q37" s="44" t="n">
        <f aca="false">R37/$R$18</f>
        <v>0.556179775280899</v>
      </c>
      <c r="R37" s="31" t="n">
        <v>1683</v>
      </c>
      <c r="S37" s="42" t="n">
        <f aca="false">T37/$T$18</f>
        <v>0.825978090766823</v>
      </c>
      <c r="T37" s="31" t="n">
        <v>2639</v>
      </c>
      <c r="U37" s="42" t="n">
        <f aca="false">V37/$V$18</f>
        <v>0.668487976834949</v>
      </c>
      <c r="V37" s="67" t="n">
        <f aca="false">SUM(D37+F37+H37+J37+L37+N37+P37+R37+T37)</f>
        <v>26549</v>
      </c>
      <c r="W37" s="13"/>
    </row>
    <row r="38" customFormat="false" ht="42" hidden="false" customHeight="true" outlineLevel="0" collapsed="false">
      <c r="A38" s="68" t="s">
        <v>35</v>
      </c>
      <c r="B38" s="68"/>
      <c r="C38" s="42" t="n">
        <f aca="false">D38/$D$18</f>
        <v>0.869405272838749</v>
      </c>
      <c r="D38" s="43" t="n">
        <v>2836</v>
      </c>
      <c r="E38" s="44" t="n">
        <f aca="false">F38/$F$18</f>
        <v>0.667848101265823</v>
      </c>
      <c r="F38" s="31" t="n">
        <v>1319</v>
      </c>
      <c r="G38" s="44" t="n">
        <f aca="false">H38/$H$18</f>
        <v>0.600247385584167</v>
      </c>
      <c r="H38" s="32" t="n">
        <v>5338</v>
      </c>
      <c r="I38" s="42" t="n">
        <f aca="false">J38/$J$18</f>
        <v>0.862917398945518</v>
      </c>
      <c r="J38" s="32" t="n">
        <v>982</v>
      </c>
      <c r="K38" s="44" t="n">
        <f aca="false">L38/$L$18</f>
        <v>0.688370004490346</v>
      </c>
      <c r="L38" s="32" t="n">
        <v>3066</v>
      </c>
      <c r="M38" s="42" t="n">
        <f aca="false">N38/$N$18</f>
        <v>0.742147552958364</v>
      </c>
      <c r="N38" s="32" t="n">
        <v>8128</v>
      </c>
      <c r="O38" s="44"/>
      <c r="P38" s="31" t="n">
        <v>1909</v>
      </c>
      <c r="Q38" s="44" t="n">
        <f aca="false">R38/$R$18</f>
        <v>0.646728354263054</v>
      </c>
      <c r="R38" s="31" t="n">
        <v>1957</v>
      </c>
      <c r="S38" s="42" t="n">
        <f aca="false">T38/$T$18</f>
        <v>0.873239436619718</v>
      </c>
      <c r="T38" s="31" t="n">
        <v>2790</v>
      </c>
      <c r="U38" s="42" t="n">
        <f aca="false">V38/$V$18</f>
        <v>0.713206597003651</v>
      </c>
      <c r="V38" s="67" t="n">
        <f aca="false">SUM(D38+F38+H38+J38+L38+N38+P38+R38+T38)</f>
        <v>28325</v>
      </c>
      <c r="W38" s="13"/>
    </row>
    <row r="39" customFormat="false" ht="7.5" hidden="false" customHeight="true" outlineLevel="0" collapsed="false">
      <c r="A39" s="69"/>
      <c r="B39" s="70"/>
      <c r="C39" s="71"/>
      <c r="D39" s="39"/>
      <c r="E39" s="71"/>
      <c r="F39" s="39"/>
      <c r="G39" s="71"/>
      <c r="H39" s="39"/>
      <c r="I39" s="71"/>
      <c r="J39" s="39"/>
      <c r="K39" s="71"/>
      <c r="L39" s="39"/>
      <c r="M39" s="71"/>
      <c r="N39" s="39"/>
      <c r="O39" s="39"/>
      <c r="P39" s="39"/>
      <c r="Q39" s="71"/>
      <c r="R39" s="39"/>
      <c r="S39" s="71"/>
      <c r="T39" s="39"/>
      <c r="U39" s="71"/>
      <c r="V39" s="67"/>
      <c r="W39" s="13"/>
    </row>
    <row r="40" customFormat="false" ht="19.5" hidden="false" customHeight="false" outlineLevel="0" collapsed="false">
      <c r="A40" s="72" t="s">
        <v>32</v>
      </c>
      <c r="B40" s="72"/>
      <c r="C40" s="71"/>
      <c r="D40" s="39"/>
      <c r="E40" s="71"/>
      <c r="F40" s="39"/>
      <c r="G40" s="71"/>
      <c r="H40" s="39"/>
      <c r="I40" s="71"/>
      <c r="J40" s="39"/>
      <c r="K40" s="71"/>
      <c r="L40" s="39"/>
      <c r="M40" s="71"/>
      <c r="N40" s="39"/>
      <c r="O40" s="39"/>
      <c r="P40" s="39"/>
      <c r="Q40" s="71"/>
      <c r="R40" s="39"/>
      <c r="S40" s="71"/>
      <c r="T40" s="39"/>
      <c r="U40" s="71"/>
      <c r="V40" s="67"/>
      <c r="W40" s="13"/>
    </row>
    <row r="41" customFormat="false" ht="24" hidden="false" customHeight="true" outlineLevel="0" collapsed="false">
      <c r="A41" s="57" t="s">
        <v>36</v>
      </c>
      <c r="B41" s="57"/>
      <c r="C41" s="42" t="n">
        <f aca="false">D41/$D$18</f>
        <v>0.891171060698958</v>
      </c>
      <c r="D41" s="43" t="n">
        <v>2907</v>
      </c>
      <c r="E41" s="42" t="n">
        <f aca="false">F41/$F$18</f>
        <v>0.811645569620253</v>
      </c>
      <c r="F41" s="43" t="n">
        <v>1603</v>
      </c>
      <c r="G41" s="44" t="n">
        <f aca="false">H41/$H$18</f>
        <v>0.522995614528281</v>
      </c>
      <c r="H41" s="32" t="n">
        <v>4651</v>
      </c>
      <c r="I41" s="42" t="n">
        <f aca="false">J41/$J$18</f>
        <v>0.726713532513181</v>
      </c>
      <c r="J41" s="32" t="n">
        <v>827</v>
      </c>
      <c r="K41" s="44" t="n">
        <f aca="false">L41/$L$18</f>
        <v>0.699146834306242</v>
      </c>
      <c r="L41" s="32" t="n">
        <v>3114</v>
      </c>
      <c r="M41" s="42" t="n">
        <f aca="false">N41/$N$18</f>
        <v>0.826333089846603</v>
      </c>
      <c r="N41" s="32" t="n">
        <v>9050</v>
      </c>
      <c r="O41" s="44"/>
      <c r="P41" s="31" t="n">
        <v>2340</v>
      </c>
      <c r="Q41" s="44" t="n">
        <f aca="false">R41/$R$18</f>
        <v>0.505287508261732</v>
      </c>
      <c r="R41" s="31" t="n">
        <v>1529</v>
      </c>
      <c r="S41" s="42" t="n">
        <f aca="false">T41/$T$18</f>
        <v>0.9320813771518</v>
      </c>
      <c r="T41" s="31" t="n">
        <v>2978</v>
      </c>
      <c r="U41" s="42" t="n">
        <f aca="false">V41/$V$18</f>
        <v>0.730177514792899</v>
      </c>
      <c r="V41" s="67" t="n">
        <f aca="false">SUM(D41+F41+H41+J41+L41+N41+P41+R41+T41)</f>
        <v>28999</v>
      </c>
      <c r="W41" s="13"/>
    </row>
    <row r="42" customFormat="false" ht="17.25" hidden="false" customHeight="true" outlineLevel="0" collapsed="false">
      <c r="A42" s="57" t="s">
        <v>37</v>
      </c>
      <c r="B42" s="57"/>
      <c r="C42" s="42" t="n">
        <f aca="false">D42/$D$18</f>
        <v>0</v>
      </c>
      <c r="D42" s="43"/>
      <c r="E42" s="42" t="n">
        <f aca="false">F42/$F$18</f>
        <v>0.0020253164556962</v>
      </c>
      <c r="F42" s="31" t="n">
        <v>4</v>
      </c>
      <c r="G42" s="42" t="n">
        <f aca="false">H42/$H$18</f>
        <v>0.000337343978409985</v>
      </c>
      <c r="H42" s="32" t="n">
        <v>3</v>
      </c>
      <c r="I42" s="42" t="n">
        <f aca="false">J42/$J$18</f>
        <v>0</v>
      </c>
      <c r="J42" s="32"/>
      <c r="K42" s="42" t="n">
        <f aca="false">L42/$L$18</f>
        <v>0.00112258643915582</v>
      </c>
      <c r="L42" s="32" t="n">
        <v>5</v>
      </c>
      <c r="M42" s="42" t="n">
        <f aca="false">N42/$N$18</f>
        <v>0.00164353542731921</v>
      </c>
      <c r="N42" s="32" t="n">
        <v>18</v>
      </c>
      <c r="O42" s="30"/>
      <c r="P42" s="31" t="n">
        <v>10</v>
      </c>
      <c r="Q42" s="42" t="n">
        <f aca="false">R42/$R$18</f>
        <v>0.000991407799074686</v>
      </c>
      <c r="R42" s="31" t="n">
        <v>3</v>
      </c>
      <c r="S42" s="42" t="n">
        <f aca="false">T42/$T$18</f>
        <v>0.825978090766823</v>
      </c>
      <c r="T42" s="31" t="n">
        <v>2639</v>
      </c>
      <c r="U42" s="42" t="n">
        <f aca="false">V42/$V$18</f>
        <v>0.0675311595115196</v>
      </c>
      <c r="V42" s="67" t="n">
        <f aca="false">SUM(D42+F42+H42+J42+L42+N42+P42+R42+T42)</f>
        <v>2682</v>
      </c>
      <c r="W42" s="13"/>
    </row>
    <row r="43" customFormat="false" ht="27.75" hidden="false" customHeight="true" outlineLevel="0" collapsed="false">
      <c r="A43" s="73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39"/>
      <c r="R43" s="74"/>
      <c r="S43" s="39"/>
      <c r="T43" s="74"/>
      <c r="U43" s="39"/>
      <c r="V43" s="75"/>
      <c r="W43" s="13"/>
    </row>
    <row r="44" customFormat="false" ht="9.75" hidden="false" customHeight="true" outlineLevel="0" collapsed="false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9"/>
      <c r="Q44" s="39"/>
      <c r="R44" s="79"/>
      <c r="S44" s="39"/>
      <c r="T44" s="79"/>
      <c r="U44" s="39"/>
      <c r="V44" s="80"/>
      <c r="W44" s="13"/>
    </row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1">
    <mergeCell ref="B1:V1"/>
    <mergeCell ref="B2:V2"/>
    <mergeCell ref="B3:V3"/>
    <mergeCell ref="B4:V4"/>
    <mergeCell ref="C5:U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C7:V9"/>
    <mergeCell ref="W7:W9"/>
    <mergeCell ref="A8:B8"/>
    <mergeCell ref="A9:B9"/>
    <mergeCell ref="A10:B10"/>
    <mergeCell ref="A12:B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15:B15"/>
    <mergeCell ref="C15:V17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V32"/>
    <mergeCell ref="A33:B33"/>
    <mergeCell ref="A35:B35"/>
    <mergeCell ref="A36:B36"/>
    <mergeCell ref="A37:B37"/>
    <mergeCell ref="A38:B38"/>
    <mergeCell ref="A40:B40"/>
    <mergeCell ref="A41:B41"/>
    <mergeCell ref="A42:B42"/>
    <mergeCell ref="A43:O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22" activeCellId="0" sqref="A22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2010-04-29T06:30:19Z</dcterms:created>
  <dc:creator>pc</dc:creator>
  <dc:language>it-IT</dc:language>
  <cp:lastPrinted>2021-04-10T12:07:47Z</cp:lastPrinted>
  <dcterms:modified xsi:type="dcterms:W3CDTF">2021-12-16T10:46:24Z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